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hidePivotFieldList="1" defaultThemeVersion="124226"/>
  <workbookProtection workbookPassword="CAB6" lockStructure="1"/>
  <bookViews>
    <workbookView xWindow="9540" yWindow="585" windowWidth="9585" windowHeight="11070" tabRatio="680"/>
  </bookViews>
  <sheets>
    <sheet name="Alumnos " sheetId="6" r:id="rId1"/>
    <sheet name="CONVENIOS" sheetId="5" r:id="rId2"/>
    <sheet name="Hoja1" sheetId="7" r:id="rId3"/>
    <sheet name="Hoja2" sheetId="8" r:id="rId4"/>
  </sheets>
  <calcPr calcId="145621"/>
</workbook>
</file>

<file path=xl/calcChain.xml><?xml version="1.0" encoding="utf-8"?>
<calcChain xmlns="http://schemas.openxmlformats.org/spreadsheetml/2006/main">
  <c r="AI21" i="6" l="1"/>
  <c r="D8" i="7" l="1"/>
  <c r="C16" i="7"/>
  <c r="M111" i="6"/>
  <c r="AH63" i="6" l="1"/>
  <c r="AI63" i="6" s="1"/>
  <c r="AH64" i="6"/>
  <c r="AH65" i="6"/>
  <c r="AH66" i="6"/>
  <c r="AH67" i="6"/>
  <c r="AH68" i="6"/>
  <c r="AH78" i="6"/>
  <c r="AI7" i="6"/>
  <c r="AI8" i="6"/>
  <c r="AI11" i="6"/>
  <c r="AI12" i="6"/>
  <c r="AI13" i="6"/>
  <c r="AI14" i="6"/>
  <c r="AI15" i="6"/>
  <c r="AI16" i="6"/>
  <c r="AI17" i="6"/>
  <c r="AI18" i="6"/>
  <c r="AI19" i="6"/>
  <c r="AI23" i="6"/>
  <c r="AI24" i="6"/>
  <c r="AI25" i="6"/>
  <c r="AI26" i="6"/>
  <c r="AI27" i="6"/>
  <c r="AI28" i="6"/>
  <c r="AI29" i="6"/>
  <c r="AI30" i="6"/>
  <c r="AI31" i="6"/>
  <c r="AI32" i="6"/>
  <c r="AI33" i="6"/>
  <c r="AI34" i="6"/>
  <c r="AI35" i="6"/>
  <c r="AI36" i="6"/>
  <c r="AI37" i="6"/>
  <c r="AI38" i="6"/>
  <c r="AI39" i="6"/>
  <c r="AI40" i="6"/>
  <c r="AI42" i="6"/>
  <c r="AI43" i="6"/>
  <c r="AI44" i="6"/>
  <c r="AI45" i="6"/>
  <c r="AI46" i="6"/>
  <c r="AI48" i="6"/>
  <c r="AI49" i="6"/>
  <c r="AI50" i="6"/>
  <c r="AI51" i="6"/>
  <c r="AI52" i="6"/>
  <c r="AI53" i="6"/>
  <c r="AI54" i="6"/>
  <c r="AI55" i="6"/>
  <c r="AI57" i="6"/>
  <c r="AI58" i="6"/>
  <c r="AI61" i="6"/>
  <c r="AI62" i="6"/>
  <c r="AI64" i="6"/>
  <c r="AI65" i="6"/>
  <c r="AI66" i="6"/>
  <c r="AI67" i="6"/>
  <c r="AI68" i="6"/>
  <c r="AI72" i="6"/>
  <c r="AI73" i="6"/>
  <c r="AI74" i="6"/>
  <c r="AI78" i="6"/>
  <c r="AI80" i="6"/>
  <c r="AI81" i="6"/>
  <c r="AI83" i="6"/>
  <c r="AI84" i="6"/>
  <c r="AI87" i="6"/>
  <c r="AI88" i="6"/>
  <c r="AI89" i="6"/>
  <c r="AI90" i="6"/>
  <c r="AI91" i="6"/>
  <c r="AI92" i="6"/>
  <c r="AI94" i="6"/>
  <c r="AI95" i="6"/>
  <c r="AI96" i="6"/>
  <c r="AI97" i="6"/>
  <c r="AI98" i="6"/>
  <c r="AI99" i="6"/>
  <c r="AI100" i="6"/>
  <c r="AI101" i="6"/>
  <c r="AI102" i="6"/>
  <c r="AI103" i="6"/>
  <c r="AI104" i="6"/>
  <c r="AI108" i="6"/>
  <c r="AI110" i="6"/>
  <c r="AH108" i="6"/>
  <c r="AH107" i="6"/>
  <c r="AI107" i="6" s="1"/>
  <c r="AG105" i="6"/>
  <c r="AF105" i="6"/>
  <c r="AH104" i="6"/>
  <c r="AH103" i="6"/>
  <c r="AH102" i="6"/>
  <c r="AH101" i="6"/>
  <c r="AH100" i="6"/>
  <c r="AH99" i="6"/>
  <c r="AH98" i="6"/>
  <c r="AH97" i="6"/>
  <c r="AH96" i="6"/>
  <c r="AH95" i="6"/>
  <c r="AH94" i="6"/>
  <c r="AH93" i="6"/>
  <c r="AI93" i="6" s="1"/>
  <c r="AH92" i="6"/>
  <c r="AH91" i="6"/>
  <c r="AH90" i="6"/>
  <c r="AH89" i="6"/>
  <c r="AH88" i="6"/>
  <c r="AH87" i="6"/>
  <c r="AG85" i="6"/>
  <c r="AF85" i="6"/>
  <c r="AH84" i="6"/>
  <c r="AH83" i="6"/>
  <c r="AH82" i="6"/>
  <c r="AI82" i="6" s="1"/>
  <c r="AH81" i="6"/>
  <c r="AH80" i="6"/>
  <c r="AH79" i="6"/>
  <c r="AI79" i="6" s="1"/>
  <c r="AH77" i="6"/>
  <c r="AI77" i="6" s="1"/>
  <c r="AH76" i="6"/>
  <c r="AI76" i="6" s="1"/>
  <c r="AH75" i="6"/>
  <c r="AI75" i="6" s="1"/>
  <c r="AH74" i="6"/>
  <c r="AH73" i="6"/>
  <c r="AH72" i="6"/>
  <c r="AH71" i="6"/>
  <c r="AI71" i="6" s="1"/>
  <c r="AG69" i="6"/>
  <c r="AF69" i="6"/>
  <c r="AH62" i="6"/>
  <c r="AH61" i="6"/>
  <c r="AG59" i="6"/>
  <c r="AF59" i="6"/>
  <c r="AH57" i="6"/>
  <c r="AG55" i="6"/>
  <c r="AF55" i="6"/>
  <c r="AH54" i="6"/>
  <c r="AH53" i="6"/>
  <c r="AH52" i="6"/>
  <c r="AH51" i="6"/>
  <c r="AH50" i="6"/>
  <c r="AH49" i="6"/>
  <c r="AH48" i="6"/>
  <c r="AH55" i="6" s="1"/>
  <c r="AH45" i="6"/>
  <c r="AH44" i="6"/>
  <c r="AH43" i="6"/>
  <c r="AH42" i="6"/>
  <c r="AG40" i="6"/>
  <c r="AF40" i="6"/>
  <c r="AH39" i="6"/>
  <c r="AH38" i="6"/>
  <c r="AH37" i="6"/>
  <c r="AH36" i="6"/>
  <c r="AH35" i="6"/>
  <c r="AH34" i="6"/>
  <c r="AH33" i="6"/>
  <c r="AH32" i="6"/>
  <c r="AH31" i="6"/>
  <c r="AH30" i="6"/>
  <c r="AH29" i="6"/>
  <c r="AH28" i="6"/>
  <c r="AH27" i="6"/>
  <c r="AH26" i="6"/>
  <c r="AH25" i="6"/>
  <c r="AH24" i="6"/>
  <c r="AH23" i="6"/>
  <c r="AH40" i="6" s="1"/>
  <c r="AG21" i="6"/>
  <c r="AF21" i="6"/>
  <c r="AH20" i="6"/>
  <c r="AH19" i="6"/>
  <c r="AH18" i="6"/>
  <c r="AH17" i="6"/>
  <c r="AH16" i="6"/>
  <c r="AH15" i="6"/>
  <c r="AH14" i="6"/>
  <c r="AH13" i="6"/>
  <c r="AH12" i="6"/>
  <c r="AH11" i="6"/>
  <c r="AH10" i="6"/>
  <c r="AH9" i="6"/>
  <c r="AI9" i="6" s="1"/>
  <c r="AH8" i="6"/>
  <c r="AH7" i="6"/>
  <c r="AH6" i="6"/>
  <c r="AI6" i="6" s="1"/>
  <c r="AH105" i="6" l="1"/>
  <c r="AI105" i="6" s="1"/>
  <c r="AH85" i="6"/>
  <c r="AI85" i="6" s="1"/>
  <c r="AH69" i="6"/>
  <c r="AI69" i="6" s="1"/>
  <c r="AH59" i="6"/>
  <c r="AI59" i="6" s="1"/>
  <c r="AH46" i="6"/>
  <c r="AG111" i="6"/>
  <c r="AH21" i="6"/>
  <c r="AF111" i="6"/>
  <c r="AE108" i="6"/>
  <c r="AE107" i="6"/>
  <c r="AD105" i="6"/>
  <c r="AC105" i="6"/>
  <c r="AE104" i="6"/>
  <c r="AE103" i="6"/>
  <c r="AE102" i="6"/>
  <c r="AE101" i="6"/>
  <c r="AE100" i="6"/>
  <c r="AE99" i="6"/>
  <c r="AE98" i="6"/>
  <c r="AE97" i="6"/>
  <c r="AE96" i="6"/>
  <c r="AE95" i="6"/>
  <c r="AE94" i="6"/>
  <c r="AE93" i="6"/>
  <c r="AE92" i="6"/>
  <c r="AE91" i="6"/>
  <c r="AE90" i="6"/>
  <c r="AE89" i="6"/>
  <c r="AE88" i="6"/>
  <c r="AE87" i="6"/>
  <c r="AD85" i="6"/>
  <c r="AC85" i="6"/>
  <c r="AE84" i="6"/>
  <c r="AE83" i="6"/>
  <c r="AE82" i="6"/>
  <c r="AE81" i="6"/>
  <c r="AE80" i="6"/>
  <c r="AE79" i="6"/>
  <c r="AE78" i="6"/>
  <c r="AE77" i="6"/>
  <c r="AE76" i="6"/>
  <c r="AE75" i="6"/>
  <c r="AE74" i="6"/>
  <c r="AE73" i="6"/>
  <c r="AE72" i="6"/>
  <c r="AE71" i="6"/>
  <c r="AD69" i="6"/>
  <c r="AC69" i="6"/>
  <c r="AE68" i="6"/>
  <c r="AE67" i="6"/>
  <c r="AE66" i="6"/>
  <c r="AE65" i="6"/>
  <c r="AE64" i="6"/>
  <c r="AE63" i="6"/>
  <c r="AE62" i="6"/>
  <c r="AE61" i="6"/>
  <c r="AD59" i="6"/>
  <c r="AC59" i="6"/>
  <c r="AE58" i="6"/>
  <c r="AE57" i="6"/>
  <c r="AD55" i="6"/>
  <c r="AC55" i="6"/>
  <c r="AE54" i="6"/>
  <c r="AE53" i="6"/>
  <c r="AE52" i="6"/>
  <c r="AE51" i="6"/>
  <c r="AE50" i="6"/>
  <c r="AE49" i="6"/>
  <c r="AE55" i="6" s="1"/>
  <c r="AE48" i="6"/>
  <c r="AD46" i="6"/>
  <c r="AC46" i="6"/>
  <c r="AE45" i="6"/>
  <c r="AE44" i="6"/>
  <c r="AE43" i="6"/>
  <c r="AE42" i="6"/>
  <c r="AE46" i="6" s="1"/>
  <c r="AD40" i="6"/>
  <c r="AC40" i="6"/>
  <c r="AE39" i="6"/>
  <c r="AE38" i="6"/>
  <c r="AE37" i="6"/>
  <c r="AE36" i="6"/>
  <c r="AE35" i="6"/>
  <c r="AE34" i="6"/>
  <c r="AE33" i="6"/>
  <c r="AE32" i="6"/>
  <c r="AE31" i="6"/>
  <c r="AE30" i="6"/>
  <c r="AE29" i="6"/>
  <c r="AE28" i="6"/>
  <c r="AE27" i="6"/>
  <c r="AE26" i="6"/>
  <c r="AE25" i="6"/>
  <c r="AE24" i="6"/>
  <c r="AE23" i="6"/>
  <c r="AE40" i="6" s="1"/>
  <c r="AD21" i="6"/>
  <c r="AC21" i="6"/>
  <c r="AE20" i="6"/>
  <c r="AE19" i="6"/>
  <c r="AE18" i="6"/>
  <c r="AE17" i="6"/>
  <c r="AE16" i="6"/>
  <c r="AE15" i="6"/>
  <c r="AE14" i="6"/>
  <c r="AE13" i="6"/>
  <c r="AE12" i="6"/>
  <c r="AE11" i="6"/>
  <c r="AE10" i="6"/>
  <c r="AE9" i="6"/>
  <c r="AE8" i="6"/>
  <c r="AE7" i="6"/>
  <c r="AE6" i="6"/>
  <c r="AH111" i="6" l="1"/>
  <c r="AE105" i="6"/>
  <c r="AE85" i="6"/>
  <c r="AE69" i="6"/>
  <c r="AE59" i="6"/>
  <c r="AD111" i="6"/>
  <c r="AC111" i="6"/>
  <c r="AE21" i="6"/>
  <c r="AE111" i="6" l="1"/>
  <c r="AB108" i="6"/>
  <c r="AB107" i="6"/>
  <c r="AA105" i="6"/>
  <c r="Z105" i="6"/>
  <c r="AB104" i="6"/>
  <c r="AB103" i="6"/>
  <c r="AB102" i="6"/>
  <c r="AB101" i="6"/>
  <c r="AB100" i="6"/>
  <c r="AB99" i="6"/>
  <c r="AB98" i="6"/>
  <c r="AB97" i="6"/>
  <c r="AB96" i="6"/>
  <c r="AB95" i="6"/>
  <c r="AB94" i="6"/>
  <c r="AB93" i="6"/>
  <c r="AB92" i="6"/>
  <c r="AB91" i="6"/>
  <c r="AB90" i="6"/>
  <c r="AB89" i="6"/>
  <c r="AB88" i="6"/>
  <c r="AB87" i="6"/>
  <c r="AA85" i="6"/>
  <c r="Z85" i="6"/>
  <c r="AB84" i="6"/>
  <c r="AB83" i="6"/>
  <c r="AB82" i="6"/>
  <c r="AB81" i="6"/>
  <c r="AB80" i="6"/>
  <c r="AB79" i="6"/>
  <c r="AB78" i="6"/>
  <c r="AB77" i="6"/>
  <c r="AB76" i="6"/>
  <c r="AB75" i="6"/>
  <c r="AB74" i="6"/>
  <c r="AB73" i="6"/>
  <c r="AB72" i="6"/>
  <c r="AB71" i="6"/>
  <c r="AA69" i="6"/>
  <c r="Z69" i="6"/>
  <c r="AB68" i="6"/>
  <c r="AB67" i="6"/>
  <c r="AB66" i="6"/>
  <c r="AB65" i="6"/>
  <c r="AB64" i="6"/>
  <c r="AB63" i="6"/>
  <c r="AB62" i="6"/>
  <c r="AB61" i="6"/>
  <c r="AA59" i="6"/>
  <c r="Z59" i="6"/>
  <c r="AB58" i="6"/>
  <c r="AB57" i="6"/>
  <c r="AA55" i="6"/>
  <c r="Z55" i="6"/>
  <c r="AB54" i="6"/>
  <c r="AB53" i="6"/>
  <c r="AB52" i="6"/>
  <c r="AB51" i="6"/>
  <c r="AB50" i="6"/>
  <c r="AB49" i="6"/>
  <c r="AB48" i="6"/>
  <c r="AB55" i="6" s="1"/>
  <c r="AA46" i="6"/>
  <c r="Z46" i="6"/>
  <c r="AB45" i="6"/>
  <c r="AB44" i="6"/>
  <c r="AB43" i="6"/>
  <c r="AB42" i="6"/>
  <c r="AA40" i="6"/>
  <c r="Z40" i="6"/>
  <c r="AB39" i="6"/>
  <c r="AB38" i="6"/>
  <c r="AB37" i="6"/>
  <c r="AB36" i="6"/>
  <c r="AB35" i="6"/>
  <c r="AB34" i="6"/>
  <c r="AB33" i="6"/>
  <c r="AB32" i="6"/>
  <c r="AB31" i="6"/>
  <c r="AB30" i="6"/>
  <c r="AB29" i="6"/>
  <c r="AB28" i="6"/>
  <c r="AB27" i="6"/>
  <c r="AB26" i="6"/>
  <c r="AB25" i="6"/>
  <c r="AB24" i="6"/>
  <c r="AB23" i="6"/>
  <c r="AA21" i="6"/>
  <c r="Z21" i="6"/>
  <c r="AB20" i="6"/>
  <c r="AB19" i="6"/>
  <c r="AB18" i="6"/>
  <c r="AB17" i="6"/>
  <c r="AB16" i="6"/>
  <c r="AB15" i="6"/>
  <c r="AB14" i="6"/>
  <c r="AB13" i="6"/>
  <c r="AB12" i="6"/>
  <c r="AB11" i="6"/>
  <c r="AB10" i="6"/>
  <c r="AB9" i="6"/>
  <c r="AB8" i="6"/>
  <c r="AB7" i="6"/>
  <c r="AB6" i="6"/>
  <c r="AB105" i="6" l="1"/>
  <c r="AB40" i="6"/>
  <c r="AB69" i="6"/>
  <c r="AB59" i="6"/>
  <c r="AA111" i="6"/>
  <c r="AB85" i="6"/>
  <c r="AB46" i="6"/>
  <c r="AB21" i="6"/>
  <c r="Z111" i="6"/>
  <c r="AB111" i="6" l="1"/>
  <c r="Y108" i="6"/>
  <c r="Y107" i="6"/>
  <c r="X105" i="6"/>
  <c r="W105" i="6"/>
  <c r="Y104" i="6"/>
  <c r="Y103" i="6"/>
  <c r="Y102" i="6"/>
  <c r="Y101" i="6"/>
  <c r="Y100" i="6"/>
  <c r="Y99" i="6"/>
  <c r="Y98" i="6"/>
  <c r="Y97" i="6"/>
  <c r="Y96" i="6"/>
  <c r="Y95" i="6"/>
  <c r="Y94" i="6"/>
  <c r="Y93" i="6"/>
  <c r="Y92" i="6"/>
  <c r="Y91" i="6"/>
  <c r="Y90" i="6"/>
  <c r="Y89" i="6"/>
  <c r="Y88" i="6"/>
  <c r="Y87" i="6"/>
  <c r="X85" i="6"/>
  <c r="W85" i="6"/>
  <c r="Y84" i="6"/>
  <c r="Y83" i="6"/>
  <c r="Y82" i="6"/>
  <c r="Y81" i="6"/>
  <c r="Y80" i="6"/>
  <c r="Y79" i="6"/>
  <c r="Y78" i="6"/>
  <c r="Y77" i="6"/>
  <c r="Y76" i="6"/>
  <c r="Y75" i="6"/>
  <c r="Y74" i="6"/>
  <c r="Y73" i="6"/>
  <c r="Y72" i="6"/>
  <c r="Y71" i="6"/>
  <c r="X69" i="6"/>
  <c r="W69" i="6"/>
  <c r="Y68" i="6"/>
  <c r="Y67" i="6"/>
  <c r="Y66" i="6"/>
  <c r="Y65" i="6"/>
  <c r="Y64" i="6"/>
  <c r="Y63" i="6"/>
  <c r="Y62" i="6"/>
  <c r="Y61" i="6"/>
  <c r="X59" i="6"/>
  <c r="W59" i="6"/>
  <c r="Y58" i="6"/>
  <c r="Y57" i="6"/>
  <c r="X55" i="6"/>
  <c r="W55" i="6"/>
  <c r="Y54" i="6"/>
  <c r="Y53" i="6"/>
  <c r="Y52" i="6"/>
  <c r="Y51" i="6"/>
  <c r="Y50" i="6"/>
  <c r="Y49" i="6"/>
  <c r="Y48" i="6"/>
  <c r="Y55" i="6" s="1"/>
  <c r="X46" i="6"/>
  <c r="W46" i="6"/>
  <c r="Y45" i="6"/>
  <c r="Y44" i="6"/>
  <c r="Y43" i="6"/>
  <c r="Y42" i="6"/>
  <c r="X40" i="6"/>
  <c r="W40" i="6"/>
  <c r="Y39" i="6"/>
  <c r="Y38" i="6"/>
  <c r="Y37" i="6"/>
  <c r="Y36" i="6"/>
  <c r="Y35" i="6"/>
  <c r="Y34" i="6"/>
  <c r="Y33" i="6"/>
  <c r="Y32" i="6"/>
  <c r="Y31" i="6"/>
  <c r="Y30" i="6"/>
  <c r="Y29" i="6"/>
  <c r="Y28" i="6"/>
  <c r="Y27" i="6"/>
  <c r="Y26" i="6"/>
  <c r="Y25" i="6"/>
  <c r="Y24" i="6"/>
  <c r="Y23" i="6"/>
  <c r="X21" i="6"/>
  <c r="W21" i="6"/>
  <c r="Y20" i="6"/>
  <c r="Y19" i="6"/>
  <c r="Y18" i="6"/>
  <c r="Y17" i="6"/>
  <c r="Y16" i="6"/>
  <c r="Y15" i="6"/>
  <c r="Y14" i="6"/>
  <c r="Y13" i="6"/>
  <c r="Y12" i="6"/>
  <c r="Y11" i="6"/>
  <c r="Y10" i="6"/>
  <c r="Y9" i="6"/>
  <c r="Y8" i="6"/>
  <c r="Y7" i="6"/>
  <c r="Y6" i="6"/>
  <c r="Y69" i="6" l="1"/>
  <c r="Y40" i="6"/>
  <c r="Y59" i="6"/>
  <c r="Y46" i="6"/>
  <c r="Y105" i="6"/>
  <c r="Y85" i="6"/>
  <c r="X111" i="6"/>
  <c r="Y21" i="6"/>
  <c r="W111" i="6"/>
  <c r="P108" i="6"/>
  <c r="U111" i="6"/>
  <c r="V108" i="6"/>
  <c r="V107" i="6"/>
  <c r="S107" i="6"/>
  <c r="V105" i="6"/>
  <c r="V88" i="6"/>
  <c r="V89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87" i="6"/>
  <c r="V85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71" i="6"/>
  <c r="V69" i="6"/>
  <c r="V62" i="6"/>
  <c r="V63" i="6"/>
  <c r="V64" i="6"/>
  <c r="V65" i="6"/>
  <c r="V66" i="6"/>
  <c r="V67" i="6"/>
  <c r="V68" i="6"/>
  <c r="V61" i="6"/>
  <c r="V59" i="6"/>
  <c r="V58" i="6"/>
  <c r="V57" i="6"/>
  <c r="V55" i="6"/>
  <c r="V49" i="6"/>
  <c r="V50" i="6"/>
  <c r="V51" i="6"/>
  <c r="V52" i="6"/>
  <c r="V53" i="6"/>
  <c r="V54" i="6"/>
  <c r="V48" i="6"/>
  <c r="V46" i="6"/>
  <c r="V43" i="6"/>
  <c r="V44" i="6"/>
  <c r="V45" i="6"/>
  <c r="V42" i="6"/>
  <c r="U105" i="6"/>
  <c r="U85" i="6"/>
  <c r="U69" i="6"/>
  <c r="U59" i="6"/>
  <c r="U55" i="6"/>
  <c r="U46" i="6"/>
  <c r="V40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23" i="6"/>
  <c r="U40" i="6"/>
  <c r="T111" i="6"/>
  <c r="T105" i="6"/>
  <c r="T85" i="6"/>
  <c r="T69" i="6"/>
  <c r="T59" i="6"/>
  <c r="T55" i="6"/>
  <c r="T46" i="6"/>
  <c r="T40" i="6"/>
  <c r="V21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6" i="6"/>
  <c r="U21" i="6"/>
  <c r="T21" i="6"/>
  <c r="Y111" i="6" l="1"/>
  <c r="V111" i="6"/>
  <c r="Q40" i="6"/>
  <c r="S108" i="6" l="1"/>
  <c r="R105" i="6" l="1"/>
  <c r="Q105" i="6"/>
  <c r="S104" i="6"/>
  <c r="S103" i="6"/>
  <c r="S102" i="6"/>
  <c r="S101" i="6"/>
  <c r="S100" i="6"/>
  <c r="S99" i="6"/>
  <c r="S98" i="6"/>
  <c r="S97" i="6"/>
  <c r="S96" i="6"/>
  <c r="S95" i="6"/>
  <c r="S94" i="6"/>
  <c r="S93" i="6"/>
  <c r="S92" i="6"/>
  <c r="S91" i="6"/>
  <c r="S90" i="6"/>
  <c r="S89" i="6"/>
  <c r="S88" i="6"/>
  <c r="S87" i="6"/>
  <c r="R85" i="6"/>
  <c r="Q85" i="6"/>
  <c r="S84" i="6"/>
  <c r="S83" i="6"/>
  <c r="S82" i="6"/>
  <c r="S81" i="6"/>
  <c r="S80" i="6"/>
  <c r="S79" i="6"/>
  <c r="S78" i="6"/>
  <c r="S77" i="6"/>
  <c r="S76" i="6"/>
  <c r="S75" i="6"/>
  <c r="S74" i="6"/>
  <c r="S73" i="6"/>
  <c r="S72" i="6"/>
  <c r="S71" i="6"/>
  <c r="R69" i="6"/>
  <c r="Q69" i="6"/>
  <c r="S68" i="6"/>
  <c r="S67" i="6"/>
  <c r="S66" i="6"/>
  <c r="S65" i="6"/>
  <c r="S64" i="6"/>
  <c r="S63" i="6"/>
  <c r="S62" i="6"/>
  <c r="S61" i="6"/>
  <c r="R59" i="6"/>
  <c r="Q59" i="6"/>
  <c r="S58" i="6"/>
  <c r="S57" i="6"/>
  <c r="R55" i="6"/>
  <c r="Q55" i="6"/>
  <c r="S54" i="6"/>
  <c r="S53" i="6"/>
  <c r="S52" i="6"/>
  <c r="S51" i="6"/>
  <c r="S50" i="6"/>
  <c r="S49" i="6"/>
  <c r="S48" i="6"/>
  <c r="R46" i="6"/>
  <c r="Q46" i="6"/>
  <c r="S45" i="6"/>
  <c r="S44" i="6"/>
  <c r="S43" i="6"/>
  <c r="S42" i="6"/>
  <c r="R40" i="6"/>
  <c r="S39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R21" i="6"/>
  <c r="Q21" i="6"/>
  <c r="S20" i="6"/>
  <c r="AI20" i="6" s="1"/>
  <c r="S19" i="6"/>
  <c r="S18" i="6"/>
  <c r="S17" i="6"/>
  <c r="S16" i="6"/>
  <c r="S15" i="6"/>
  <c r="S14" i="6"/>
  <c r="S13" i="6"/>
  <c r="S12" i="6"/>
  <c r="S11" i="6"/>
  <c r="S10" i="6"/>
  <c r="S9" i="6"/>
  <c r="S8" i="6"/>
  <c r="S7" i="6"/>
  <c r="S6" i="6"/>
  <c r="S105" i="6" l="1"/>
  <c r="S85" i="6"/>
  <c r="S69" i="6"/>
  <c r="S46" i="6"/>
  <c r="S59" i="6"/>
  <c r="S55" i="6"/>
  <c r="S21" i="6"/>
  <c r="S40" i="6"/>
  <c r="Q111" i="6"/>
  <c r="R111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87" i="6"/>
  <c r="N105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71" i="6"/>
  <c r="P85" i="6" s="1"/>
  <c r="N69" i="6"/>
  <c r="P62" i="6"/>
  <c r="P63" i="6"/>
  <c r="P64" i="6"/>
  <c r="P65" i="6"/>
  <c r="P66" i="6"/>
  <c r="P67" i="6"/>
  <c r="P68" i="6"/>
  <c r="P61" i="6"/>
  <c r="N59" i="6"/>
  <c r="O59" i="6"/>
  <c r="P58" i="6"/>
  <c r="P59" i="6" s="1"/>
  <c r="P57" i="6"/>
  <c r="P49" i="6"/>
  <c r="P50" i="6"/>
  <c r="P51" i="6"/>
  <c r="P52" i="6"/>
  <c r="P53" i="6"/>
  <c r="P54" i="6"/>
  <c r="P48" i="6"/>
  <c r="P55" i="6" s="1"/>
  <c r="O55" i="6"/>
  <c r="N55" i="6"/>
  <c r="P43" i="6"/>
  <c r="P44" i="6"/>
  <c r="P45" i="6"/>
  <c r="P42" i="6"/>
  <c r="N85" i="6"/>
  <c r="P39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23" i="6"/>
  <c r="O46" i="6"/>
  <c r="N46" i="6"/>
  <c r="N21" i="6"/>
  <c r="P7" i="6"/>
  <c r="P8" i="6"/>
  <c r="P9" i="6"/>
  <c r="P10" i="6"/>
  <c r="AI10" i="6" s="1"/>
  <c r="P11" i="6"/>
  <c r="P12" i="6"/>
  <c r="P13" i="6"/>
  <c r="P14" i="6"/>
  <c r="P15" i="6"/>
  <c r="P16" i="6"/>
  <c r="P17" i="6"/>
  <c r="P18" i="6"/>
  <c r="P19" i="6"/>
  <c r="P20" i="6"/>
  <c r="P6" i="6"/>
  <c r="O105" i="6"/>
  <c r="O85" i="6"/>
  <c r="O69" i="6"/>
  <c r="O40" i="6"/>
  <c r="O21" i="6"/>
  <c r="N111" i="6" l="1"/>
  <c r="P40" i="6"/>
  <c r="P46" i="6"/>
  <c r="P69" i="6"/>
  <c r="O111" i="6"/>
  <c r="P111" i="6" s="1"/>
  <c r="S111" i="6"/>
  <c r="P105" i="6"/>
  <c r="P21" i="6"/>
  <c r="B45" i="5"/>
  <c r="Q36" i="5"/>
  <c r="R35" i="5"/>
  <c r="R34" i="5"/>
  <c r="R33" i="5"/>
  <c r="R32" i="5"/>
  <c r="R31" i="5"/>
  <c r="R30" i="5"/>
  <c r="R29" i="5"/>
  <c r="R28" i="5"/>
  <c r="R27" i="5"/>
  <c r="R26" i="5"/>
  <c r="R25" i="5"/>
  <c r="R24" i="5"/>
  <c r="B40" i="5"/>
  <c r="AI111" i="6" l="1"/>
  <c r="R36" i="5"/>
  <c r="M11" i="6"/>
  <c r="M91" i="6"/>
  <c r="M107" i="6"/>
  <c r="M81" i="6"/>
  <c r="M30" i="6"/>
  <c r="M6" i="6" l="1"/>
  <c r="M7" i="6"/>
  <c r="M8" i="6"/>
  <c r="J105" i="6" l="1"/>
  <c r="J69" i="6"/>
  <c r="J85" i="6"/>
  <c r="J59" i="6"/>
  <c r="J55" i="6"/>
  <c r="J46" i="6"/>
  <c r="J40" i="6"/>
  <c r="J21" i="6"/>
  <c r="J111" i="6" l="1"/>
  <c r="I85" i="6" l="1"/>
  <c r="O36" i="5"/>
  <c r="P25" i="5"/>
  <c r="P26" i="5"/>
  <c r="P27" i="5"/>
  <c r="P28" i="5"/>
  <c r="P29" i="5"/>
  <c r="P30" i="5"/>
  <c r="P31" i="5"/>
  <c r="P32" i="5"/>
  <c r="P33" i="5"/>
  <c r="P34" i="5"/>
  <c r="P35" i="5"/>
  <c r="P24" i="5"/>
  <c r="K85" i="6"/>
  <c r="M64" i="6"/>
  <c r="M39" i="6"/>
  <c r="M38" i="6"/>
  <c r="M37" i="6"/>
  <c r="M36" i="6"/>
  <c r="M35" i="6"/>
  <c r="M34" i="6"/>
  <c r="M33" i="6"/>
  <c r="M32" i="6"/>
  <c r="M31" i="6"/>
  <c r="M29" i="6"/>
  <c r="M28" i="6"/>
  <c r="M27" i="6"/>
  <c r="M26" i="6"/>
  <c r="M25" i="6"/>
  <c r="M24" i="6"/>
  <c r="K40" i="6"/>
  <c r="L40" i="6"/>
  <c r="M9" i="6"/>
  <c r="M10" i="6"/>
  <c r="M12" i="6"/>
  <c r="M13" i="6"/>
  <c r="M14" i="6"/>
  <c r="M15" i="6"/>
  <c r="M16" i="6"/>
  <c r="M17" i="6"/>
  <c r="M18" i="6"/>
  <c r="M19" i="6"/>
  <c r="M20" i="6"/>
  <c r="K21" i="6"/>
  <c r="L21" i="6"/>
  <c r="B21" i="6"/>
  <c r="K105" i="6"/>
  <c r="M36" i="5"/>
  <c r="M108" i="6"/>
  <c r="M58" i="6"/>
  <c r="L55" i="6"/>
  <c r="K55" i="6"/>
  <c r="N25" i="5"/>
  <c r="N24" i="5"/>
  <c r="N36" i="5" s="1"/>
  <c r="L105" i="6"/>
  <c r="M103" i="6"/>
  <c r="M102" i="6"/>
  <c r="M101" i="6"/>
  <c r="M100" i="6"/>
  <c r="M99" i="6"/>
  <c r="M98" i="6"/>
  <c r="M97" i="6"/>
  <c r="M96" i="6"/>
  <c r="M95" i="6"/>
  <c r="M94" i="6"/>
  <c r="M93" i="6"/>
  <c r="M92" i="6"/>
  <c r="M90" i="6"/>
  <c r="M89" i="6"/>
  <c r="M88" i="6"/>
  <c r="M87" i="6"/>
  <c r="M83" i="6"/>
  <c r="M82" i="6"/>
  <c r="M77" i="6"/>
  <c r="M80" i="6"/>
  <c r="M79" i="6"/>
  <c r="M78" i="6"/>
  <c r="M76" i="6"/>
  <c r="M75" i="6"/>
  <c r="M74" i="6"/>
  <c r="M73" i="6"/>
  <c r="M72" i="6"/>
  <c r="M71" i="6"/>
  <c r="M67" i="6"/>
  <c r="M66" i="6"/>
  <c r="M65" i="6"/>
  <c r="M63" i="6"/>
  <c r="M62" i="6"/>
  <c r="M61" i="6"/>
  <c r="M53" i="6"/>
  <c r="M52" i="6"/>
  <c r="M51" i="6"/>
  <c r="M50" i="6"/>
  <c r="M49" i="6"/>
  <c r="M48" i="6"/>
  <c r="M44" i="6"/>
  <c r="M43" i="6"/>
  <c r="M42" i="6"/>
  <c r="K36" i="5"/>
  <c r="L35" i="5"/>
  <c r="L34" i="5"/>
  <c r="B40" i="6"/>
  <c r="L33" i="5"/>
  <c r="B55" i="6"/>
  <c r="M45" i="6"/>
  <c r="B105" i="6"/>
  <c r="H36" i="5"/>
  <c r="I36" i="5"/>
  <c r="J36" i="5"/>
  <c r="L29" i="5"/>
  <c r="L30" i="5"/>
  <c r="L31" i="5"/>
  <c r="L32" i="5"/>
  <c r="L28" i="5"/>
  <c r="L25" i="5"/>
  <c r="L26" i="5"/>
  <c r="L27" i="5"/>
  <c r="L24" i="5"/>
  <c r="K59" i="6"/>
  <c r="L59" i="6"/>
  <c r="G111" i="6"/>
  <c r="G30" i="5"/>
  <c r="G29" i="5"/>
  <c r="F21" i="6"/>
  <c r="E55" i="6"/>
  <c r="E105" i="6"/>
  <c r="E85" i="6"/>
  <c r="E69" i="6"/>
  <c r="E59" i="6"/>
  <c r="E46" i="6"/>
  <c r="E40" i="6"/>
  <c r="E21" i="6"/>
  <c r="C46" i="6"/>
  <c r="C40" i="6"/>
  <c r="C21" i="6"/>
  <c r="G35" i="5"/>
  <c r="G34" i="5"/>
  <c r="G32" i="5"/>
  <c r="G31" i="5"/>
  <c r="G28" i="5"/>
  <c r="G26" i="5"/>
  <c r="G27" i="5"/>
  <c r="L85" i="6"/>
  <c r="L46" i="6"/>
  <c r="G25" i="5"/>
  <c r="K46" i="6"/>
  <c r="K69" i="6"/>
  <c r="B46" i="6"/>
  <c r="B59" i="6"/>
  <c r="B69" i="6"/>
  <c r="B85" i="6"/>
  <c r="F36" i="5"/>
  <c r="E36" i="5"/>
  <c r="F40" i="6"/>
  <c r="F105" i="6"/>
  <c r="F85" i="6"/>
  <c r="F69" i="6"/>
  <c r="F59" i="6"/>
  <c r="F55" i="6"/>
  <c r="F46" i="6"/>
  <c r="B111" i="6" l="1"/>
  <c r="K111" i="6"/>
  <c r="M55" i="6"/>
  <c r="M40" i="6"/>
  <c r="M23" i="6"/>
  <c r="P36" i="5"/>
  <c r="M21" i="6"/>
  <c r="L36" i="5"/>
  <c r="M59" i="6"/>
  <c r="G36" i="5"/>
  <c r="E111" i="6"/>
  <c r="M105" i="6"/>
  <c r="F111" i="6"/>
  <c r="C36" i="5"/>
  <c r="B36" i="5"/>
  <c r="D35" i="5"/>
  <c r="D34" i="5"/>
  <c r="D33" i="5"/>
  <c r="D32" i="5"/>
  <c r="D31" i="5"/>
  <c r="D30" i="5"/>
  <c r="D29" i="5"/>
  <c r="D28" i="5"/>
  <c r="D27" i="5"/>
  <c r="D26" i="5"/>
  <c r="D25" i="5"/>
  <c r="D24" i="5"/>
  <c r="D46" i="6"/>
  <c r="D55" i="6"/>
  <c r="D105" i="6"/>
  <c r="D40" i="6"/>
  <c r="D21" i="6"/>
  <c r="D85" i="6"/>
  <c r="D69" i="6"/>
  <c r="C55" i="6"/>
  <c r="C105" i="6"/>
  <c r="C85" i="6"/>
  <c r="C69" i="6"/>
  <c r="M110" i="6"/>
  <c r="L69" i="6"/>
  <c r="L111" i="6" l="1"/>
  <c r="D36" i="5"/>
  <c r="M69" i="6"/>
  <c r="M46" i="6"/>
  <c r="M85" i="6"/>
  <c r="C59" i="6" l="1"/>
  <c r="M68" i="6"/>
  <c r="M54" i="6" l="1"/>
  <c r="D59" i="6"/>
  <c r="D111" i="6" s="1"/>
  <c r="M57" i="6"/>
  <c r="P9" i="5"/>
  <c r="O20" i="5"/>
  <c r="N20" i="5"/>
  <c r="M104" i="6"/>
  <c r="M84" i="6"/>
  <c r="D8" i="5"/>
  <c r="G8" i="5"/>
  <c r="J8" i="5"/>
  <c r="M8" i="5"/>
  <c r="P8" i="5"/>
  <c r="D9" i="5"/>
  <c r="G9" i="5"/>
  <c r="J9" i="5"/>
  <c r="M9" i="5"/>
  <c r="D10" i="5"/>
  <c r="G10" i="5"/>
  <c r="J10" i="5"/>
  <c r="M10" i="5"/>
  <c r="P10" i="5"/>
  <c r="D11" i="5"/>
  <c r="G11" i="5"/>
  <c r="J11" i="5"/>
  <c r="M11" i="5"/>
  <c r="P11" i="5"/>
  <c r="D12" i="5"/>
  <c r="G12" i="5"/>
  <c r="J12" i="5"/>
  <c r="M12" i="5"/>
  <c r="P12" i="5"/>
  <c r="D13" i="5"/>
  <c r="G13" i="5"/>
  <c r="J13" i="5"/>
  <c r="M13" i="5"/>
  <c r="P13" i="5"/>
  <c r="D14" i="5"/>
  <c r="G14" i="5"/>
  <c r="J14" i="5"/>
  <c r="M14" i="5"/>
  <c r="P14" i="5"/>
  <c r="D15" i="5"/>
  <c r="G15" i="5"/>
  <c r="J15" i="5"/>
  <c r="M15" i="5"/>
  <c r="P15" i="5"/>
  <c r="D16" i="5"/>
  <c r="G16" i="5"/>
  <c r="J16" i="5"/>
  <c r="M16" i="5"/>
  <c r="P16" i="5"/>
  <c r="D17" i="5"/>
  <c r="G17" i="5"/>
  <c r="J17" i="5"/>
  <c r="M17" i="5"/>
  <c r="P17" i="5"/>
  <c r="D18" i="5"/>
  <c r="G18" i="5"/>
  <c r="J18" i="5"/>
  <c r="M18" i="5"/>
  <c r="P18" i="5"/>
  <c r="D19" i="5"/>
  <c r="G19" i="5"/>
  <c r="J19" i="5"/>
  <c r="M19" i="5"/>
  <c r="P19" i="5"/>
  <c r="B20" i="5"/>
  <c r="C20" i="5"/>
  <c r="E20" i="5"/>
  <c r="F20" i="5"/>
  <c r="H20" i="5"/>
  <c r="I20" i="5"/>
  <c r="K20" i="5"/>
  <c r="L20" i="5"/>
  <c r="M20" i="5"/>
  <c r="P20" i="5"/>
  <c r="J20" i="5" l="1"/>
  <c r="G20" i="5"/>
  <c r="D20" i="5"/>
  <c r="C111" i="6"/>
</calcChain>
</file>

<file path=xl/sharedStrings.xml><?xml version="1.0" encoding="utf-8"?>
<sst xmlns="http://schemas.openxmlformats.org/spreadsheetml/2006/main" count="250" uniqueCount="153">
  <si>
    <t>MARZO</t>
  </si>
  <si>
    <t xml:space="preserve">   Ing. Técnico Industrial  Especialidad en Electrónica Industrial</t>
  </si>
  <si>
    <t xml:space="preserve">   Ing. Técnico Industrial  Especialidad en Mecánica</t>
  </si>
  <si>
    <t xml:space="preserve">   Ing. Técnico en Informática de Gestión</t>
  </si>
  <si>
    <t xml:space="preserve">   Ing. Técnico en Topografía</t>
  </si>
  <si>
    <t xml:space="preserve">  Diplomado en Enfermería</t>
  </si>
  <si>
    <t xml:space="preserve">  Diplomado en Fisioterapia</t>
  </si>
  <si>
    <t xml:space="preserve">  Diplomado en Trabajo Social</t>
  </si>
  <si>
    <t xml:space="preserve">  Ingenieria de Telecomunicaciones</t>
  </si>
  <si>
    <t xml:space="preserve">   Ing. Técnico Industrial  Especialidad en Química Industrial</t>
  </si>
  <si>
    <t xml:space="preserve">   Ing. Técnico de Minas  Especialidad en Explotación de Minas</t>
  </si>
  <si>
    <t xml:space="preserve">   Ing. Técnico de Minas  Especialidad en Recursos Energéticos  Combustib</t>
  </si>
  <si>
    <t xml:space="preserve">   Ing. Técnico de Minas  Especialidad en Sondeos y Prospecciones Mineras</t>
  </si>
  <si>
    <t xml:space="preserve">   Ing. Técnico de Telecomunicación  Especialidad en Telemática</t>
  </si>
  <si>
    <t>Suma Total</t>
  </si>
  <si>
    <t>No han disfrutado de ninguna beca en prácticas</t>
  </si>
  <si>
    <t>Han disfrutado de otras becas en prácticas</t>
  </si>
  <si>
    <t>TOTAL</t>
  </si>
  <si>
    <t>JULIO</t>
  </si>
  <si>
    <t>ABRIL</t>
  </si>
  <si>
    <t>CURSO 2003/2004</t>
  </si>
  <si>
    <t>CURSO 2004/2005</t>
  </si>
  <si>
    <t>CURSO 2005/2006</t>
  </si>
  <si>
    <t>CURSO 2006/2007</t>
  </si>
  <si>
    <t>CURSO 2007/2008</t>
  </si>
  <si>
    <t>PROPIOS</t>
  </si>
  <si>
    <t>PRAEM</t>
  </si>
  <si>
    <t>OCTUBRE</t>
  </si>
  <si>
    <t>NOVIEMBRE</t>
  </si>
  <si>
    <t>DICIEMBRE</t>
  </si>
  <si>
    <t>ENERO</t>
  </si>
  <si>
    <t>FEBRERO</t>
  </si>
  <si>
    <t>MAYO</t>
  </si>
  <si>
    <t>JUNIO</t>
  </si>
  <si>
    <t>AGOSTO</t>
  </si>
  <si>
    <t>SEPTIEMBRE</t>
  </si>
  <si>
    <t>Facultad de Ciencias Sociales y Juridicas</t>
  </si>
  <si>
    <t>Facultad de Humanidades y Ciencias de la Educación</t>
  </si>
  <si>
    <t>Escuela Politécnica Superior de Linares</t>
  </si>
  <si>
    <t>TITULACION</t>
  </si>
  <si>
    <t>Nº Alumnos Inscritos</t>
  </si>
  <si>
    <t xml:space="preserve">  Licenciado en Biología</t>
  </si>
  <si>
    <t xml:space="preserve">  Licenciado en Ciencias Ambientales</t>
  </si>
  <si>
    <t xml:space="preserve">  Licenciado en Química</t>
  </si>
  <si>
    <t xml:space="preserve">  Diplomado en Estadística</t>
  </si>
  <si>
    <t xml:space="preserve">Total </t>
  </si>
  <si>
    <t xml:space="preserve">  Licenciado en Administración y Dirección de Empresas</t>
  </si>
  <si>
    <t xml:space="preserve">  Licenciado en Ciencias del Trabajo</t>
  </si>
  <si>
    <t xml:space="preserve">  Licenciado en Derecho</t>
  </si>
  <si>
    <t xml:space="preserve">  Diplomado en Ciencias Empresariales</t>
  </si>
  <si>
    <t xml:space="preserve">  Diplomado en Gestión y Administración Pública</t>
  </si>
  <si>
    <t xml:space="preserve">  Diplomado en Relaciones Laborales</t>
  </si>
  <si>
    <t xml:space="preserve">  Diplomado en Turismo</t>
  </si>
  <si>
    <t xml:space="preserve">  Licenciado en Filología Hispánica</t>
  </si>
  <si>
    <t xml:space="preserve">  Licenciado en Filología Inglesa</t>
  </si>
  <si>
    <t xml:space="preserve">  Licenciatura en Historia del Arte</t>
  </si>
  <si>
    <t xml:space="preserve">  Licenciado en Humanidades</t>
  </si>
  <si>
    <t xml:space="preserve">  Licenciado en Psicología</t>
  </si>
  <si>
    <t xml:space="preserve">  Licenciado en Psicopedagogía</t>
  </si>
  <si>
    <t xml:space="preserve">  Maestro-Especialidad de Educación Física</t>
  </si>
  <si>
    <t xml:space="preserve">  Maestro-Especialidad de Educación Infantil</t>
  </si>
  <si>
    <t xml:space="preserve">  Maestro-Especialidad de Educación Musical</t>
  </si>
  <si>
    <t xml:space="preserve">  Maestro-Especialidad de Educación Primaria</t>
  </si>
  <si>
    <t xml:space="preserve">  Maestro-Especialidad de Lengua Extranjera</t>
  </si>
  <si>
    <t xml:space="preserve">   Ing. en Geodesia y Cartografía</t>
  </si>
  <si>
    <t xml:space="preserve">   Ing. en Informática</t>
  </si>
  <si>
    <t xml:space="preserve">   Ing. de Organización Industrial</t>
  </si>
  <si>
    <t xml:space="preserve">   Ing. Técnico Industrial  Especialidad en Electricidad</t>
  </si>
  <si>
    <t>CURSO 2008/2009</t>
  </si>
  <si>
    <t>Maestro-Especialidad de Educación Primaria</t>
  </si>
  <si>
    <t>Maestro-Especialidad de Educación Musical</t>
  </si>
  <si>
    <t>Maestro-Especialidad de Educación Infantil</t>
  </si>
  <si>
    <t>Maestro-Especialidad de Educación Física</t>
  </si>
  <si>
    <t xml:space="preserve"> 07/08</t>
  </si>
  <si>
    <t>Escuela Politécnica Superior de Jaén</t>
  </si>
  <si>
    <t>Maestro-Especialidad de Educación Extranjera</t>
  </si>
  <si>
    <t>Total</t>
  </si>
  <si>
    <t xml:space="preserve"> 08/09</t>
  </si>
  <si>
    <t>CURSO 2009/2010</t>
  </si>
  <si>
    <t xml:space="preserve"> 09/10</t>
  </si>
  <si>
    <t>CURSO 2010/2011</t>
  </si>
  <si>
    <t>Centro de Profesorado "Sagrada Familia" -adscrito- (Úbeda)</t>
  </si>
  <si>
    <t>Facultad de Trabajo Social</t>
  </si>
  <si>
    <t>Facultad de Ciencias de la Salud</t>
  </si>
  <si>
    <t>Máster</t>
  </si>
  <si>
    <t xml:space="preserve">  Grado en Fisioterapia</t>
  </si>
  <si>
    <t xml:space="preserve">  Grado en Trabajo Social</t>
  </si>
  <si>
    <t xml:space="preserve">  Grado en Finanzas y Contabilidad</t>
  </si>
  <si>
    <t xml:space="preserve">   Ing. Técnico de Minas</t>
  </si>
  <si>
    <t xml:space="preserve">   Grado en Ingeniería Eléctrica</t>
  </si>
  <si>
    <t xml:space="preserve"> 06/07</t>
  </si>
  <si>
    <t>Otras titulaciones fuera de la Universidad de Jaén</t>
  </si>
  <si>
    <t>Nª Alumnos que realizaron prácticas por cursos</t>
  </si>
  <si>
    <t xml:space="preserve">  Grado en Enfermería</t>
  </si>
  <si>
    <t>Tercer Ciclo</t>
  </si>
  <si>
    <t>CURSO 2011/2012</t>
  </si>
  <si>
    <t xml:space="preserve"> 10/11</t>
  </si>
  <si>
    <t xml:space="preserve">  Grado en Ingeniería Civil</t>
  </si>
  <si>
    <t xml:space="preserve">  Grado en Ingeniería de Recursos Energéticos</t>
  </si>
  <si>
    <t xml:space="preserve">  Grado en Biología</t>
  </si>
  <si>
    <t xml:space="preserve">  Grado en Derecho</t>
  </si>
  <si>
    <t xml:space="preserve">  Grado en Gestión y Admón Pública</t>
  </si>
  <si>
    <t>PR. EXTERNAS</t>
  </si>
  <si>
    <t xml:space="preserve">  Grado en Ingeniería Química Industrial</t>
  </si>
  <si>
    <t xml:space="preserve">  Grado en Ciencias Ambientales</t>
  </si>
  <si>
    <t xml:space="preserve">  Grado en Química</t>
  </si>
  <si>
    <t>Grado en Educación Infantil</t>
  </si>
  <si>
    <t>Grado en Estudios Ingleses</t>
  </si>
  <si>
    <t xml:space="preserve">  Grado en Ingeniería de Tecnologías de Telecomunicación</t>
  </si>
  <si>
    <t xml:space="preserve">  Grado en Ingeniería de Tecnologías Mineras</t>
  </si>
  <si>
    <t xml:space="preserve">  Grado en Relaciones Laborales y Recursos Humanos</t>
  </si>
  <si>
    <t xml:space="preserve">   Grado en Administración y Dirección de Empresas</t>
  </si>
  <si>
    <t>Grado en Educación Primaria</t>
  </si>
  <si>
    <t xml:space="preserve">   Grado en Ingeniería Informática</t>
  </si>
  <si>
    <t xml:space="preserve">    Grado en Ingeniería Mecánica</t>
  </si>
  <si>
    <t>11/12</t>
  </si>
  <si>
    <t xml:space="preserve">  Grado en Turismo</t>
  </si>
  <si>
    <t>Grado en Historia del Arte</t>
  </si>
  <si>
    <t>Grado en Filología Hispánica</t>
  </si>
  <si>
    <t>Grado en Psicología</t>
  </si>
  <si>
    <t>P.A.E</t>
  </si>
  <si>
    <t xml:space="preserve">   Grado en Electrónica Industrial</t>
  </si>
  <si>
    <t xml:space="preserve"> Grado en Estadística y Empresa</t>
  </si>
  <si>
    <t>Facultad de Ciencias Experimentales</t>
  </si>
  <si>
    <t xml:space="preserve">  Grado en Ingeniería Telemática</t>
  </si>
  <si>
    <t xml:space="preserve">   Grado en Ingeniería Geomática y Topografía</t>
  </si>
  <si>
    <t xml:space="preserve">  Ingeniero Industrial</t>
  </si>
  <si>
    <t xml:space="preserve">  Grado en Ingeniería Mecánica</t>
  </si>
  <si>
    <t>12/13</t>
  </si>
  <si>
    <t>TOTAL DE CONVENIOS PRÁCTICAS ACADEMICAS EXTERNAS (P.A.E.) CURSO 13/14</t>
  </si>
  <si>
    <t>13/14</t>
  </si>
  <si>
    <t xml:space="preserve">    Grado en Ingeniería de Organización Industrial</t>
  </si>
  <si>
    <t xml:space="preserve">  Grado en Ingeniería Electrica</t>
  </si>
  <si>
    <t>PCEO Grado en Derecho / Grado en A.D.E.</t>
  </si>
  <si>
    <t>Master oficiales de la UJA y Tercer Ciclo</t>
  </si>
  <si>
    <t>Alumnos en Prácticas de SEPTIEMBRE 14 a ENERO 15</t>
  </si>
  <si>
    <t>Curso 14/15</t>
  </si>
  <si>
    <t>*Desde el curso académico 13-14 se cuenta a partir de septiembre</t>
  </si>
  <si>
    <t>TOTAL ACUMULADO Curso 14/15</t>
  </si>
  <si>
    <t>CURSO 2012/2013</t>
  </si>
  <si>
    <t>CURSO 2013/2014</t>
  </si>
  <si>
    <t>CURSO 2014/2015</t>
  </si>
  <si>
    <t>TOTAL DE CONVENIOS PRÁCTICAS ACADEMICAS EXTERNAS (P.A.E.) CURSO 14/15</t>
  </si>
  <si>
    <t>Alumnos en Prácticas FEBRERO 15</t>
  </si>
  <si>
    <t>Grado en Geografía e Historia</t>
  </si>
  <si>
    <t>Otras Titulaciones</t>
  </si>
  <si>
    <t>Alumnos en Prácticas MARZO 15</t>
  </si>
  <si>
    <t>Alumnos en Prácticas ABRIL 15</t>
  </si>
  <si>
    <t>Alumnos en Prácticas MAYO 15</t>
  </si>
  <si>
    <t>Alumnos en PrácticasJUNIO 15</t>
  </si>
  <si>
    <t>Alumnos en Prácticas JULIO 15</t>
  </si>
  <si>
    <t>Alumnos en Prácticas AGOSTO 15</t>
  </si>
  <si>
    <t>Alumnos de la UJA inscritos en Programa ICARO EN CURSO 2014/15 (a 31/08/2015)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</si>
</sst>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  <font>
      <sz val="20"/>
      <color rgb="FFFF0000"/>
      <name val="Arial"/>
      <family val="2"/>
    </font>
    <font>
      <sz val="10"/>
      <color theme="4"/>
      <name val="Arial"/>
      <family val="2"/>
    </font>
    <font>
      <b/>
      <sz val="10"/>
      <color theme="4"/>
      <name val="Arial"/>
      <family val="2"/>
    </font>
    <font>
      <b/>
      <sz val="10"/>
      <color theme="3" tint="0.39997558519241921"/>
      <name val="Arial"/>
      <family val="2"/>
    </font>
    <font>
      <b/>
      <sz val="14"/>
      <color rgb="FFFF0000"/>
      <name val="Arial"/>
      <family val="2"/>
    </font>
    <font>
      <b/>
      <sz val="9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lightVertical">
        <fgColor theme="2"/>
      </patternFill>
    </fill>
    <fill>
      <patternFill patternType="solid">
        <fgColor indexed="65"/>
        <bgColor theme="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lightVertical">
        <fgColor theme="2"/>
        <bgColor theme="5" tint="0.5999938962981048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theme="2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theme="2"/>
      </patternFill>
    </fill>
    <fill>
      <patternFill patternType="lightVertical">
        <fgColor theme="2"/>
        <bgColor rgb="FFFFFF00"/>
      </patternFill>
    </fill>
  </fills>
  <borders count="9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17">
    <xf numFmtId="0" fontId="0" fillId="0" borderId="0" xfId="0"/>
    <xf numFmtId="0" fontId="3" fillId="0" borderId="0" xfId="1"/>
    <xf numFmtId="0" fontId="1" fillId="0" borderId="1" xfId="1" applyFont="1" applyBorder="1" applyAlignment="1">
      <alignment horizontal="center"/>
    </xf>
    <xf numFmtId="0" fontId="3" fillId="0" borderId="2" xfId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3" fillId="0" borderId="0" xfId="1" applyAlignment="1">
      <alignment horizontal="center"/>
    </xf>
    <xf numFmtId="0" fontId="1" fillId="0" borderId="1" xfId="1" applyFont="1" applyBorder="1"/>
    <xf numFmtId="0" fontId="3" fillId="0" borderId="5" xfId="1" applyBorder="1"/>
    <xf numFmtId="0" fontId="3" fillId="0" borderId="6" xfId="1" applyBorder="1"/>
    <xf numFmtId="0" fontId="3" fillId="0" borderId="7" xfId="1" applyBorder="1"/>
    <xf numFmtId="0" fontId="3" fillId="0" borderId="8" xfId="1" applyBorder="1"/>
    <xf numFmtId="0" fontId="3" fillId="0" borderId="9" xfId="1" applyBorder="1"/>
    <xf numFmtId="0" fontId="3" fillId="0" borderId="10" xfId="1" applyBorder="1"/>
    <xf numFmtId="0" fontId="3" fillId="0" borderId="11" xfId="1" applyBorder="1"/>
    <xf numFmtId="0" fontId="3" fillId="0" borderId="12" xfId="1" applyBorder="1"/>
    <xf numFmtId="0" fontId="3" fillId="0" borderId="13" xfId="1" applyBorder="1"/>
    <xf numFmtId="0" fontId="3" fillId="0" borderId="9" xfId="1" applyFont="1" applyFill="1" applyBorder="1"/>
    <xf numFmtId="0" fontId="2" fillId="0" borderId="9" xfId="1" applyFont="1" applyFill="1" applyBorder="1"/>
    <xf numFmtId="0" fontId="3" fillId="0" borderId="14" xfId="1" applyBorder="1"/>
    <xf numFmtId="0" fontId="3" fillId="0" borderId="15" xfId="1" applyBorder="1"/>
    <xf numFmtId="0" fontId="3" fillId="0" borderId="16" xfId="1" applyBorder="1"/>
    <xf numFmtId="0" fontId="3" fillId="0" borderId="17" xfId="1" applyBorder="1"/>
    <xf numFmtId="0" fontId="3" fillId="0" borderId="18" xfId="1" applyBorder="1"/>
    <xf numFmtId="0" fontId="1" fillId="2" borderId="1" xfId="1" applyFont="1" applyFill="1" applyBorder="1"/>
    <xf numFmtId="0" fontId="1" fillId="0" borderId="3" xfId="1" applyFont="1" applyBorder="1"/>
    <xf numFmtId="0" fontId="1" fillId="2" borderId="4" xfId="1" applyFont="1" applyFill="1" applyBorder="1"/>
    <xf numFmtId="0" fontId="1" fillId="0" borderId="1" xfId="1" applyFont="1" applyFill="1" applyBorder="1"/>
    <xf numFmtId="0" fontId="3" fillId="0" borderId="10" xfId="1" applyFont="1" applyBorder="1"/>
    <xf numFmtId="0" fontId="3" fillId="0" borderId="0" xfId="1" applyFont="1"/>
    <xf numFmtId="0" fontId="3" fillId="0" borderId="0" xfId="1" applyFont="1" applyFill="1" applyBorder="1"/>
    <xf numFmtId="0" fontId="2" fillId="0" borderId="10" xfId="1" applyFont="1" applyBorder="1"/>
    <xf numFmtId="0" fontId="2" fillId="0" borderId="0" xfId="1" applyFont="1"/>
    <xf numFmtId="0" fontId="1" fillId="0" borderId="0" xfId="1" applyFont="1"/>
    <xf numFmtId="0" fontId="3" fillId="0" borderId="5" xfId="1" applyFont="1" applyBorder="1"/>
    <xf numFmtId="0" fontId="3" fillId="0" borderId="20" xfId="1" applyFont="1" applyFill="1" applyBorder="1" applyAlignment="1">
      <alignment horizontal="left"/>
    </xf>
    <xf numFmtId="0" fontId="3" fillId="0" borderId="22" xfId="1" applyFont="1" applyBorder="1" applyAlignment="1">
      <alignment horizontal="left"/>
    </xf>
    <xf numFmtId="14" fontId="0" fillId="0" borderId="0" xfId="0" applyNumberFormat="1"/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5" borderId="1" xfId="1" applyFont="1" applyFill="1" applyBorder="1"/>
    <xf numFmtId="0" fontId="5" fillId="4" borderId="1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/>
    </xf>
    <xf numFmtId="0" fontId="3" fillId="0" borderId="0" xfId="1" applyFont="1" applyBorder="1"/>
    <xf numFmtId="0" fontId="1" fillId="0" borderId="0" xfId="1" applyFont="1" applyBorder="1"/>
    <xf numFmtId="0" fontId="3" fillId="0" borderId="33" xfId="1" applyBorder="1"/>
    <xf numFmtId="0" fontId="3" fillId="0" borderId="33" xfId="1" applyFont="1" applyBorder="1"/>
    <xf numFmtId="0" fontId="3" fillId="0" borderId="34" xfId="1" applyFont="1" applyBorder="1"/>
    <xf numFmtId="0" fontId="1" fillId="5" borderId="38" xfId="1" applyFont="1" applyFill="1" applyBorder="1" applyAlignment="1">
      <alignment horizontal="right"/>
    </xf>
    <xf numFmtId="0" fontId="3" fillId="0" borderId="14" xfId="1" applyFont="1" applyBorder="1" applyAlignment="1">
      <alignment horizontal="left"/>
    </xf>
    <xf numFmtId="0" fontId="3" fillId="0" borderId="21" xfId="1" applyFill="1" applyBorder="1"/>
    <xf numFmtId="0" fontId="3" fillId="0" borderId="0" xfId="1" applyFill="1" applyBorder="1"/>
    <xf numFmtId="0" fontId="3" fillId="0" borderId="0" xfId="1" applyFont="1" applyFill="1"/>
    <xf numFmtId="0" fontId="3" fillId="0" borderId="0" xfId="1" applyFill="1"/>
    <xf numFmtId="0" fontId="3" fillId="8" borderId="33" xfId="1" applyFont="1" applyFill="1" applyBorder="1"/>
    <xf numFmtId="0" fontId="3" fillId="8" borderId="7" xfId="1" applyFont="1" applyFill="1" applyBorder="1"/>
    <xf numFmtId="0" fontId="3" fillId="8" borderId="7" xfId="1" applyFill="1" applyBorder="1"/>
    <xf numFmtId="0" fontId="3" fillId="8" borderId="12" xfId="1" applyFont="1" applyFill="1" applyBorder="1"/>
    <xf numFmtId="0" fontId="3" fillId="8" borderId="12" xfId="1" applyFill="1" applyBorder="1"/>
    <xf numFmtId="0" fontId="1" fillId="8" borderId="1" xfId="1" applyFont="1" applyFill="1" applyBorder="1" applyAlignment="1">
      <alignment horizontal="right" vertical="center" wrapText="1"/>
    </xf>
    <xf numFmtId="0" fontId="3" fillId="8" borderId="16" xfId="1" applyFont="1" applyFill="1" applyBorder="1"/>
    <xf numFmtId="0" fontId="3" fillId="8" borderId="37" xfId="1" applyFont="1" applyFill="1" applyBorder="1"/>
    <xf numFmtId="0" fontId="1" fillId="8" borderId="39" xfId="1" applyFont="1" applyFill="1" applyBorder="1" applyAlignment="1">
      <alignment horizontal="right" vertical="center" wrapText="1"/>
    </xf>
    <xf numFmtId="0" fontId="2" fillId="8" borderId="7" xfId="1" applyFont="1" applyFill="1" applyBorder="1"/>
    <xf numFmtId="0" fontId="1" fillId="8" borderId="26" xfId="1" applyFont="1" applyFill="1" applyBorder="1" applyAlignment="1">
      <alignment horizontal="right" vertical="center" wrapText="1"/>
    </xf>
    <xf numFmtId="0" fontId="1" fillId="8" borderId="30" xfId="1" applyFont="1" applyFill="1" applyBorder="1"/>
    <xf numFmtId="0" fontId="1" fillId="8" borderId="31" xfId="1" applyFont="1" applyFill="1" applyBorder="1"/>
    <xf numFmtId="0" fontId="3" fillId="8" borderId="33" xfId="1" applyFill="1" applyBorder="1"/>
    <xf numFmtId="0" fontId="3" fillId="9" borderId="33" xfId="1" applyFont="1" applyFill="1" applyBorder="1"/>
    <xf numFmtId="0" fontId="3" fillId="9" borderId="6" xfId="1" applyFont="1" applyFill="1" applyBorder="1"/>
    <xf numFmtId="0" fontId="3" fillId="9" borderId="11" xfId="1" applyFont="1" applyFill="1" applyBorder="1"/>
    <xf numFmtId="0" fontId="1" fillId="9" borderId="1" xfId="1" applyFont="1" applyFill="1" applyBorder="1" applyAlignment="1">
      <alignment horizontal="right" vertical="center" wrapText="1"/>
    </xf>
    <xf numFmtId="0" fontId="3" fillId="9" borderId="9" xfId="1" applyFont="1" applyFill="1" applyBorder="1"/>
    <xf numFmtId="0" fontId="3" fillId="9" borderId="23" xfId="1" applyFont="1" applyFill="1" applyBorder="1"/>
    <xf numFmtId="0" fontId="3" fillId="9" borderId="15" xfId="1" applyFont="1" applyFill="1" applyBorder="1"/>
    <xf numFmtId="0" fontId="3" fillId="9" borderId="35" xfId="1" applyFont="1" applyFill="1" applyBorder="1"/>
    <xf numFmtId="0" fontId="1" fillId="9" borderId="39" xfId="1" applyFont="1" applyFill="1" applyBorder="1" applyAlignment="1">
      <alignment horizontal="right" vertical="center" wrapText="1"/>
    </xf>
    <xf numFmtId="0" fontId="2" fillId="9" borderId="11" xfId="1" applyFont="1" applyFill="1" applyBorder="1"/>
    <xf numFmtId="0" fontId="1" fillId="9" borderId="1" xfId="1" applyFont="1" applyFill="1" applyBorder="1"/>
    <xf numFmtId="0" fontId="3" fillId="9" borderId="0" xfId="1" applyFill="1"/>
    <xf numFmtId="0" fontId="3" fillId="11" borderId="9" xfId="1" applyFont="1" applyFill="1" applyBorder="1"/>
    <xf numFmtId="0" fontId="3" fillId="11" borderId="23" xfId="1" applyFont="1" applyFill="1" applyBorder="1"/>
    <xf numFmtId="0" fontId="1" fillId="11" borderId="1" xfId="1" applyFont="1" applyFill="1" applyBorder="1" applyAlignment="1">
      <alignment horizontal="right" vertical="center" wrapText="1"/>
    </xf>
    <xf numFmtId="0" fontId="3" fillId="11" borderId="33" xfId="1" applyFont="1" applyFill="1" applyBorder="1"/>
    <xf numFmtId="0" fontId="3" fillId="11" borderId="40" xfId="1" applyFont="1" applyFill="1" applyBorder="1"/>
    <xf numFmtId="0" fontId="3" fillId="11" borderId="36" xfId="1" applyFont="1" applyFill="1" applyBorder="1"/>
    <xf numFmtId="0" fontId="3" fillId="11" borderId="11" xfId="1" applyFont="1" applyFill="1" applyBorder="1"/>
    <xf numFmtId="0" fontId="3" fillId="11" borderId="0" xfId="1" applyFont="1" applyFill="1" applyBorder="1"/>
    <xf numFmtId="0" fontId="3" fillId="12" borderId="33" xfId="1" applyFont="1" applyFill="1" applyBorder="1" applyAlignment="1">
      <alignment horizontal="right"/>
    </xf>
    <xf numFmtId="0" fontId="1" fillId="11" borderId="32" xfId="1" applyFont="1" applyFill="1" applyBorder="1"/>
    <xf numFmtId="0" fontId="3" fillId="0" borderId="25" xfId="1" applyFill="1" applyBorder="1"/>
    <xf numFmtId="0" fontId="3" fillId="11" borderId="6" xfId="1" applyFont="1" applyFill="1" applyBorder="1"/>
    <xf numFmtId="0" fontId="3" fillId="5" borderId="24" xfId="1" applyFont="1" applyFill="1" applyBorder="1" applyAlignment="1">
      <alignment horizontal="left"/>
    </xf>
    <xf numFmtId="0" fontId="3" fillId="5" borderId="33" xfId="1" applyFont="1" applyFill="1" applyBorder="1" applyAlignment="1">
      <alignment horizontal="left"/>
    </xf>
    <xf numFmtId="0" fontId="3" fillId="8" borderId="9" xfId="1" applyFill="1" applyBorder="1"/>
    <xf numFmtId="0" fontId="3" fillId="8" borderId="23" xfId="1" applyFill="1" applyBorder="1"/>
    <xf numFmtId="0" fontId="3" fillId="8" borderId="23" xfId="1" applyFont="1" applyFill="1" applyBorder="1"/>
    <xf numFmtId="0" fontId="3" fillId="8" borderId="40" xfId="1" applyFont="1" applyFill="1" applyBorder="1"/>
    <xf numFmtId="0" fontId="3" fillId="8" borderId="36" xfId="1" applyFont="1" applyFill="1" applyBorder="1"/>
    <xf numFmtId="0" fontId="2" fillId="8" borderId="9" xfId="1" applyFont="1" applyFill="1" applyBorder="1"/>
    <xf numFmtId="0" fontId="3" fillId="0" borderId="49" xfId="1" applyBorder="1"/>
    <xf numFmtId="0" fontId="3" fillId="0" borderId="50" xfId="1" applyBorder="1"/>
    <xf numFmtId="0" fontId="3" fillId="0" borderId="51" xfId="1" applyBorder="1"/>
    <xf numFmtId="0" fontId="3" fillId="0" borderId="52" xfId="1" applyBorder="1"/>
    <xf numFmtId="0" fontId="3" fillId="0" borderId="57" xfId="1" applyBorder="1"/>
    <xf numFmtId="0" fontId="3" fillId="0" borderId="58" xfId="1" applyBorder="1"/>
    <xf numFmtId="0" fontId="3" fillId="0" borderId="59" xfId="1" applyBorder="1"/>
    <xf numFmtId="0" fontId="1" fillId="0" borderId="60" xfId="1" applyFont="1" applyBorder="1"/>
    <xf numFmtId="0" fontId="1" fillId="0" borderId="61" xfId="1" applyFont="1" applyBorder="1"/>
    <xf numFmtId="0" fontId="3" fillId="13" borderId="53" xfId="1" applyFont="1" applyFill="1" applyBorder="1"/>
    <xf numFmtId="0" fontId="3" fillId="8" borderId="49" xfId="1" applyFill="1" applyBorder="1"/>
    <xf numFmtId="0" fontId="3" fillId="9" borderId="33" xfId="1" applyFont="1" applyFill="1" applyBorder="1" applyAlignment="1">
      <alignment horizontal="right"/>
    </xf>
    <xf numFmtId="0" fontId="6" fillId="14" borderId="33" xfId="1" applyFont="1" applyFill="1" applyBorder="1" applyAlignment="1">
      <alignment horizontal="center"/>
    </xf>
    <xf numFmtId="0" fontId="1" fillId="0" borderId="64" xfId="1" applyFont="1" applyBorder="1"/>
    <xf numFmtId="0" fontId="3" fillId="0" borderId="65" xfId="1" applyBorder="1"/>
    <xf numFmtId="0" fontId="3" fillId="0" borderId="66" xfId="1" applyBorder="1"/>
    <xf numFmtId="0" fontId="3" fillId="0" borderId="67" xfId="1" applyBorder="1"/>
    <xf numFmtId="0" fontId="3" fillId="12" borderId="58" xfId="1" applyFont="1" applyFill="1" applyBorder="1" applyAlignment="1">
      <alignment horizontal="right"/>
    </xf>
    <xf numFmtId="0" fontId="1" fillId="11" borderId="4" xfId="1" applyFont="1" applyFill="1" applyBorder="1" applyAlignment="1">
      <alignment horizontal="right" vertical="center" wrapText="1"/>
    </xf>
    <xf numFmtId="0" fontId="3" fillId="0" borderId="0" xfId="1" applyBorder="1"/>
    <xf numFmtId="0" fontId="2" fillId="0" borderId="0" xfId="1" applyFont="1" applyBorder="1"/>
    <xf numFmtId="0" fontId="1" fillId="9" borderId="60" xfId="1" applyFont="1" applyFill="1" applyBorder="1" applyAlignment="1">
      <alignment horizontal="right" vertical="center" wrapText="1"/>
    </xf>
    <xf numFmtId="0" fontId="1" fillId="8" borderId="61" xfId="1" applyFont="1" applyFill="1" applyBorder="1" applyAlignment="1">
      <alignment horizontal="right" vertical="center" wrapText="1"/>
    </xf>
    <xf numFmtId="0" fontId="1" fillId="11" borderId="61" xfId="1" applyFont="1" applyFill="1" applyBorder="1" applyAlignment="1">
      <alignment horizontal="right" vertical="center" wrapText="1"/>
    </xf>
    <xf numFmtId="0" fontId="1" fillId="11" borderId="62" xfId="1" applyFont="1" applyFill="1" applyBorder="1" applyAlignment="1">
      <alignment horizontal="right" vertical="center" wrapText="1"/>
    </xf>
    <xf numFmtId="0" fontId="1" fillId="4" borderId="4" xfId="1" applyFont="1" applyFill="1" applyBorder="1" applyAlignment="1">
      <alignment vertical="center"/>
    </xf>
    <xf numFmtId="0" fontId="1" fillId="8" borderId="41" xfId="1" applyFont="1" applyFill="1" applyBorder="1" applyAlignment="1">
      <alignment horizontal="right" vertical="center" wrapText="1"/>
    </xf>
    <xf numFmtId="0" fontId="3" fillId="11" borderId="3" xfId="1" applyFill="1" applyBorder="1" applyAlignment="1">
      <alignment horizontal="right" vertical="center" wrapText="1"/>
    </xf>
    <xf numFmtId="0" fontId="3" fillId="11" borderId="77" xfId="1" applyFont="1" applyFill="1" applyBorder="1"/>
    <xf numFmtId="0" fontId="2" fillId="8" borderId="33" xfId="1" applyFont="1" applyFill="1" applyBorder="1"/>
    <xf numFmtId="0" fontId="1" fillId="0" borderId="58" xfId="1" applyFont="1" applyBorder="1"/>
    <xf numFmtId="0" fontId="3" fillId="15" borderId="59" xfId="1" applyFill="1" applyBorder="1"/>
    <xf numFmtId="0" fontId="3" fillId="15" borderId="33" xfId="1" applyFill="1" applyBorder="1"/>
    <xf numFmtId="0" fontId="3" fillId="3" borderId="33" xfId="1" applyFill="1" applyBorder="1"/>
    <xf numFmtId="0" fontId="3" fillId="3" borderId="65" xfId="1" applyFill="1" applyBorder="1"/>
    <xf numFmtId="0" fontId="3" fillId="3" borderId="67" xfId="1" applyFill="1" applyBorder="1"/>
    <xf numFmtId="0" fontId="8" fillId="0" borderId="68" xfId="1" applyFont="1" applyBorder="1"/>
    <xf numFmtId="0" fontId="8" fillId="9" borderId="69" xfId="1" applyFont="1" applyFill="1" applyBorder="1"/>
    <xf numFmtId="0" fontId="8" fillId="8" borderId="69" xfId="1" applyFont="1" applyFill="1" applyBorder="1"/>
    <xf numFmtId="0" fontId="9" fillId="10" borderId="69" xfId="1" applyFont="1" applyFill="1" applyBorder="1" applyAlignment="1">
      <alignment horizontal="right"/>
    </xf>
    <xf numFmtId="0" fontId="8" fillId="0" borderId="0" xfId="1" applyFont="1"/>
    <xf numFmtId="0" fontId="8" fillId="0" borderId="0" xfId="1" applyFont="1" applyBorder="1"/>
    <xf numFmtId="0" fontId="8" fillId="0" borderId="46" xfId="1" applyFont="1" applyBorder="1"/>
    <xf numFmtId="0" fontId="8" fillId="9" borderId="33" xfId="1" applyFont="1" applyFill="1" applyBorder="1"/>
    <xf numFmtId="0" fontId="8" fillId="8" borderId="33" xfId="1" applyFont="1" applyFill="1" applyBorder="1"/>
    <xf numFmtId="0" fontId="9" fillId="10" borderId="33" xfId="1" applyFont="1" applyFill="1" applyBorder="1" applyAlignment="1">
      <alignment horizontal="right"/>
    </xf>
    <xf numFmtId="0" fontId="8" fillId="0" borderId="33" xfId="1" applyFont="1" applyBorder="1"/>
    <xf numFmtId="0" fontId="8" fillId="6" borderId="33" xfId="1" applyFont="1" applyFill="1" applyBorder="1" applyAlignment="1">
      <alignment horizontal="left"/>
    </xf>
    <xf numFmtId="0" fontId="8" fillId="0" borderId="33" xfId="1" applyFont="1" applyBorder="1" applyAlignment="1">
      <alignment horizontal="left"/>
    </xf>
    <xf numFmtId="0" fontId="8" fillId="0" borderId="5" xfId="1" applyFont="1" applyBorder="1"/>
    <xf numFmtId="0" fontId="8" fillId="9" borderId="6" xfId="1" applyFont="1" applyFill="1" applyBorder="1"/>
    <xf numFmtId="0" fontId="8" fillId="8" borderId="7" xfId="1" applyFont="1" applyFill="1" applyBorder="1"/>
    <xf numFmtId="0" fontId="8" fillId="8" borderId="9" xfId="1" applyFont="1" applyFill="1" applyBorder="1"/>
    <xf numFmtId="0" fontId="8" fillId="0" borderId="24" xfId="1" applyFont="1" applyBorder="1"/>
    <xf numFmtId="0" fontId="8" fillId="9" borderId="63" xfId="1" applyFont="1" applyFill="1" applyBorder="1"/>
    <xf numFmtId="0" fontId="8" fillId="8" borderId="18" xfId="1" applyFont="1" applyFill="1" applyBorder="1"/>
    <xf numFmtId="0" fontId="8" fillId="8" borderId="49" xfId="1" applyFont="1" applyFill="1" applyBorder="1"/>
    <xf numFmtId="0" fontId="9" fillId="8" borderId="33" xfId="1" applyFont="1" applyFill="1" applyBorder="1" applyAlignment="1">
      <alignment horizontal="right"/>
    </xf>
    <xf numFmtId="0" fontId="8" fillId="9" borderId="58" xfId="1" applyFont="1" applyFill="1" applyBorder="1"/>
    <xf numFmtId="0" fontId="1" fillId="14" borderId="33" xfId="1" applyFont="1" applyFill="1" applyBorder="1" applyAlignment="1">
      <alignment horizontal="right"/>
    </xf>
    <xf numFmtId="0" fontId="10" fillId="0" borderId="0" xfId="1" applyFont="1"/>
    <xf numFmtId="0" fontId="9" fillId="10" borderId="66" xfId="1" applyFont="1" applyFill="1" applyBorder="1" applyAlignment="1">
      <alignment horizontal="right"/>
    </xf>
    <xf numFmtId="0" fontId="1" fillId="16" borderId="81" xfId="1" applyFont="1" applyFill="1" applyBorder="1"/>
    <xf numFmtId="0" fontId="1" fillId="11" borderId="85" xfId="1" applyFont="1" applyFill="1" applyBorder="1" applyAlignment="1">
      <alignment horizontal="right" vertical="center" wrapText="1"/>
    </xf>
    <xf numFmtId="0" fontId="9" fillId="8" borderId="69" xfId="1" applyFont="1" applyFill="1" applyBorder="1" applyAlignment="1">
      <alignment horizontal="right"/>
    </xf>
    <xf numFmtId="0" fontId="0" fillId="4" borderId="45" xfId="0" applyFill="1" applyBorder="1" applyAlignment="1">
      <alignment vertical="center"/>
    </xf>
    <xf numFmtId="0" fontId="9" fillId="10" borderId="58" xfId="1" applyFont="1" applyFill="1" applyBorder="1" applyAlignment="1">
      <alignment horizontal="right"/>
    </xf>
    <xf numFmtId="0" fontId="3" fillId="8" borderId="69" xfId="1" applyFont="1" applyFill="1" applyBorder="1"/>
    <xf numFmtId="0" fontId="1" fillId="8" borderId="60" xfId="1" applyFont="1" applyFill="1" applyBorder="1" applyAlignment="1">
      <alignment horizontal="right" vertical="center" wrapText="1"/>
    </xf>
    <xf numFmtId="0" fontId="1" fillId="8" borderId="62" xfId="1" applyFont="1" applyFill="1" applyBorder="1" applyAlignment="1">
      <alignment horizontal="right" vertical="center" wrapText="1"/>
    </xf>
    <xf numFmtId="0" fontId="1" fillId="8" borderId="81" xfId="1" applyFont="1" applyFill="1" applyBorder="1" applyAlignment="1">
      <alignment horizontal="right" vertical="center" wrapText="1"/>
    </xf>
    <xf numFmtId="0" fontId="9" fillId="8" borderId="69" xfId="1" applyFont="1" applyFill="1" applyBorder="1"/>
    <xf numFmtId="0" fontId="9" fillId="8" borderId="33" xfId="1" applyFont="1" applyFill="1" applyBorder="1"/>
    <xf numFmtId="0" fontId="1" fillId="8" borderId="44" xfId="1" applyFont="1" applyFill="1" applyBorder="1" applyAlignment="1">
      <alignment horizontal="right" vertical="center" wrapText="1"/>
    </xf>
    <xf numFmtId="0" fontId="3" fillId="8" borderId="66" xfId="1" applyFill="1" applyBorder="1"/>
    <xf numFmtId="0" fontId="2" fillId="8" borderId="66" xfId="1" applyFont="1" applyFill="1" applyBorder="1"/>
    <xf numFmtId="0" fontId="9" fillId="10" borderId="72" xfId="1" applyFont="1" applyFill="1" applyBorder="1" applyAlignment="1">
      <alignment horizontal="right"/>
    </xf>
    <xf numFmtId="0" fontId="8" fillId="8" borderId="66" xfId="1" applyFont="1" applyFill="1" applyBorder="1"/>
    <xf numFmtId="0" fontId="3" fillId="11" borderId="8" xfId="1" applyFont="1" applyFill="1" applyBorder="1"/>
    <xf numFmtId="0" fontId="3" fillId="8" borderId="40" xfId="1" applyFill="1" applyBorder="1"/>
    <xf numFmtId="0" fontId="1" fillId="11" borderId="87" xfId="1" applyFont="1" applyFill="1" applyBorder="1"/>
    <xf numFmtId="0" fontId="1" fillId="8" borderId="83" xfId="1" applyFont="1" applyFill="1" applyBorder="1"/>
    <xf numFmtId="0" fontId="1" fillId="8" borderId="81" xfId="1" applyFont="1" applyFill="1" applyBorder="1"/>
    <xf numFmtId="0" fontId="1" fillId="14" borderId="69" xfId="1" applyFont="1" applyFill="1" applyBorder="1" applyAlignment="1">
      <alignment horizontal="right"/>
    </xf>
    <xf numFmtId="0" fontId="1" fillId="11" borderId="30" xfId="1" applyFont="1" applyFill="1" applyBorder="1" applyAlignment="1">
      <alignment horizontal="right" vertical="center" wrapText="1"/>
    </xf>
    <xf numFmtId="0" fontId="1" fillId="11" borderId="31" xfId="1" applyFont="1" applyFill="1" applyBorder="1" applyAlignment="1">
      <alignment horizontal="right" vertical="center" wrapText="1"/>
    </xf>
    <xf numFmtId="0" fontId="1" fillId="4" borderId="27" xfId="1" applyFont="1" applyFill="1" applyBorder="1" applyAlignment="1">
      <alignment horizontal="center" vertical="center" wrapText="1"/>
    </xf>
    <xf numFmtId="0" fontId="1" fillId="4" borderId="88" xfId="1" applyFont="1" applyFill="1" applyBorder="1" applyAlignment="1">
      <alignment horizontal="center" vertical="center" wrapText="1"/>
    </xf>
    <xf numFmtId="0" fontId="1" fillId="4" borderId="88" xfId="1" applyNumberFormat="1" applyFont="1" applyFill="1" applyBorder="1" applyAlignment="1">
      <alignment horizontal="center" vertical="center" wrapText="1"/>
    </xf>
    <xf numFmtId="49" fontId="1" fillId="4" borderId="61" xfId="1" applyNumberFormat="1" applyFont="1" applyFill="1" applyBorder="1" applyAlignment="1">
      <alignment horizontal="center" vertical="center" wrapText="1"/>
    </xf>
    <xf numFmtId="49" fontId="1" fillId="4" borderId="62" xfId="1" applyNumberFormat="1" applyFont="1" applyFill="1" applyBorder="1" applyAlignment="1">
      <alignment horizontal="center" vertical="center" wrapText="1"/>
    </xf>
    <xf numFmtId="0" fontId="1" fillId="8" borderId="88" xfId="1" applyFont="1" applyFill="1" applyBorder="1"/>
    <xf numFmtId="0" fontId="1" fillId="8" borderId="78" xfId="1" applyFont="1" applyFill="1" applyBorder="1"/>
    <xf numFmtId="0" fontId="11" fillId="15" borderId="27" xfId="1" applyFont="1" applyFill="1" applyBorder="1" applyAlignment="1">
      <alignment vertical="center"/>
    </xf>
    <xf numFmtId="0" fontId="11" fillId="15" borderId="28" xfId="1" applyFont="1" applyFill="1" applyBorder="1" applyAlignment="1">
      <alignment vertical="center"/>
    </xf>
    <xf numFmtId="0" fontId="11" fillId="15" borderId="29" xfId="1" applyFont="1" applyFill="1" applyBorder="1" applyAlignment="1">
      <alignment vertical="center"/>
    </xf>
    <xf numFmtId="0" fontId="3" fillId="17" borderId="65" xfId="1" applyFill="1" applyBorder="1"/>
    <xf numFmtId="0" fontId="8" fillId="7" borderId="33" xfId="1" applyFont="1" applyFill="1" applyBorder="1" applyAlignment="1">
      <alignment horizontal="left" vertical="center"/>
    </xf>
    <xf numFmtId="0" fontId="8" fillId="7" borderId="58" xfId="1" applyFont="1" applyFill="1" applyBorder="1" applyAlignment="1">
      <alignment horizontal="left" vertical="center"/>
    </xf>
    <xf numFmtId="0" fontId="3" fillId="0" borderId="5" xfId="1" applyBorder="1" applyAlignment="1">
      <alignment horizontal="left" vertical="center"/>
    </xf>
    <xf numFmtId="0" fontId="3" fillId="0" borderId="10" xfId="1" applyBorder="1" applyAlignment="1">
      <alignment horizontal="left" vertical="center"/>
    </xf>
    <xf numFmtId="0" fontId="1" fillId="11" borderId="27" xfId="1" applyFont="1" applyFill="1" applyBorder="1" applyAlignment="1">
      <alignment horizontal="right" vertical="center" wrapText="1"/>
    </xf>
    <xf numFmtId="0" fontId="1" fillId="11" borderId="29" xfId="1" applyFont="1" applyFill="1" applyBorder="1" applyAlignment="1">
      <alignment horizontal="right" vertical="center" wrapText="1"/>
    </xf>
    <xf numFmtId="0" fontId="1" fillId="11" borderId="81" xfId="1" applyFont="1" applyFill="1" applyBorder="1" applyAlignment="1">
      <alignment horizontal="right" vertical="center" wrapText="1"/>
    </xf>
    <xf numFmtId="0" fontId="1" fillId="11" borderId="60" xfId="1" applyFont="1" applyFill="1" applyBorder="1"/>
    <xf numFmtId="0" fontId="1" fillId="11" borderId="29" xfId="1" applyFont="1" applyFill="1" applyBorder="1"/>
    <xf numFmtId="0" fontId="1" fillId="11" borderId="91" xfId="1" applyFont="1" applyFill="1" applyBorder="1"/>
    <xf numFmtId="0" fontId="1" fillId="11" borderId="92" xfId="1" applyFont="1" applyFill="1" applyBorder="1"/>
    <xf numFmtId="0" fontId="1" fillId="11" borderId="81" xfId="1" applyFont="1" applyFill="1" applyBorder="1" applyAlignment="1">
      <alignment horizontal="right"/>
    </xf>
    <xf numFmtId="0" fontId="3" fillId="5" borderId="14" xfId="1" applyFill="1" applyBorder="1" applyAlignment="1">
      <alignment vertical="center"/>
    </xf>
    <xf numFmtId="0" fontId="3" fillId="0" borderId="95" xfId="1" applyBorder="1"/>
    <xf numFmtId="0" fontId="8" fillId="0" borderId="5" xfId="1" applyFont="1" applyBorder="1" applyAlignment="1">
      <alignment vertical="center"/>
    </xf>
    <xf numFmtId="0" fontId="3" fillId="9" borderId="40" xfId="1" applyFont="1" applyFill="1" applyBorder="1"/>
    <xf numFmtId="0" fontId="3" fillId="11" borderId="69" xfId="1" applyFont="1" applyFill="1" applyBorder="1"/>
    <xf numFmtId="0" fontId="3" fillId="9" borderId="69" xfId="1" applyFont="1" applyFill="1" applyBorder="1"/>
    <xf numFmtId="0" fontId="1" fillId="8" borderId="64" xfId="1" applyFont="1" applyFill="1" applyBorder="1" applyAlignment="1">
      <alignment horizontal="right" vertical="center" wrapText="1"/>
    </xf>
    <xf numFmtId="0" fontId="1" fillId="8" borderId="96" xfId="1" applyFont="1" applyFill="1" applyBorder="1" applyAlignment="1">
      <alignment horizontal="right" vertical="center" wrapText="1"/>
    </xf>
    <xf numFmtId="0" fontId="1" fillId="9" borderId="81" xfId="1" applyFont="1" applyFill="1" applyBorder="1" applyAlignment="1">
      <alignment horizontal="right" vertical="center" wrapText="1"/>
    </xf>
    <xf numFmtId="0" fontId="1" fillId="4" borderId="4" xfId="1" applyFont="1" applyFill="1" applyBorder="1" applyAlignment="1">
      <alignment horizontal="center" vertical="center"/>
    </xf>
    <xf numFmtId="0" fontId="1" fillId="4" borderId="81" xfId="1" applyFont="1" applyFill="1" applyBorder="1" applyAlignment="1">
      <alignment horizontal="center" vertical="center" wrapText="1"/>
    </xf>
    <xf numFmtId="0" fontId="5" fillId="4" borderId="39" xfId="1" applyFont="1" applyFill="1" applyBorder="1" applyAlignment="1">
      <alignment horizontal="center" vertical="center" wrapText="1"/>
    </xf>
    <xf numFmtId="0" fontId="3" fillId="0" borderId="68" xfId="1" applyFont="1" applyBorder="1"/>
    <xf numFmtId="0" fontId="3" fillId="11" borderId="49" xfId="1" applyFont="1" applyFill="1" applyBorder="1"/>
    <xf numFmtId="0" fontId="1" fillId="11" borderId="28" xfId="1" applyFont="1" applyFill="1" applyBorder="1" applyAlignment="1">
      <alignment horizontal="right" vertical="center" wrapText="1"/>
    </xf>
    <xf numFmtId="0" fontId="1" fillId="5" borderId="81" xfId="1" applyFont="1" applyFill="1" applyBorder="1" applyAlignment="1">
      <alignment horizontal="right"/>
    </xf>
    <xf numFmtId="0" fontId="1" fillId="11" borderId="81" xfId="1" applyFont="1" applyFill="1" applyBorder="1"/>
    <xf numFmtId="0" fontId="1" fillId="9" borderId="3" xfId="1" applyFont="1" applyFill="1" applyBorder="1" applyAlignment="1">
      <alignment horizontal="right" vertical="center" wrapText="1"/>
    </xf>
    <xf numFmtId="0" fontId="3" fillId="0" borderId="14" xfId="1" applyFont="1" applyBorder="1"/>
    <xf numFmtId="0" fontId="8" fillId="0" borderId="69" xfId="1" applyFont="1" applyBorder="1" applyAlignment="1">
      <alignment horizontal="left"/>
    </xf>
    <xf numFmtId="0" fontId="3" fillId="0" borderId="14" xfId="1" applyBorder="1" applyAlignment="1">
      <alignment horizontal="left" vertical="center"/>
    </xf>
    <xf numFmtId="0" fontId="3" fillId="0" borderId="0" xfId="0" applyFont="1"/>
    <xf numFmtId="0" fontId="13" fillId="0" borderId="0" xfId="0" applyFont="1"/>
    <xf numFmtId="0" fontId="14" fillId="0" borderId="0" xfId="0" applyFont="1"/>
    <xf numFmtId="0" fontId="15" fillId="11" borderId="32" xfId="1" applyFont="1" applyFill="1" applyBorder="1"/>
    <xf numFmtId="0" fontId="15" fillId="11" borderId="92" xfId="1" applyFont="1" applyFill="1" applyBorder="1"/>
    <xf numFmtId="0" fontId="16" fillId="15" borderId="81" xfId="1" applyFont="1" applyFill="1" applyBorder="1"/>
    <xf numFmtId="0" fontId="8" fillId="18" borderId="33" xfId="1" applyFont="1" applyFill="1" applyBorder="1" applyAlignment="1">
      <alignment horizontal="left" vertical="center"/>
    </xf>
    <xf numFmtId="0" fontId="8" fillId="15" borderId="33" xfId="1" applyFont="1" applyFill="1" applyBorder="1"/>
    <xf numFmtId="0" fontId="9" fillId="15" borderId="33" xfId="1" applyFont="1" applyFill="1" applyBorder="1" applyAlignment="1">
      <alignment horizontal="right"/>
    </xf>
    <xf numFmtId="0" fontId="9" fillId="15" borderId="69" xfId="1" applyFont="1" applyFill="1" applyBorder="1" applyAlignment="1">
      <alignment horizontal="right"/>
    </xf>
    <xf numFmtId="0" fontId="9" fillId="19" borderId="69" xfId="1" applyFont="1" applyFill="1" applyBorder="1" applyAlignment="1">
      <alignment horizontal="right"/>
    </xf>
    <xf numFmtId="0" fontId="9" fillId="19" borderId="33" xfId="1" applyFont="1" applyFill="1" applyBorder="1" applyAlignment="1">
      <alignment horizontal="right"/>
    </xf>
    <xf numFmtId="0" fontId="1" fillId="15" borderId="81" xfId="1" applyFont="1" applyFill="1" applyBorder="1"/>
    <xf numFmtId="0" fontId="3" fillId="15" borderId="58" xfId="1" applyFill="1" applyBorder="1" applyAlignment="1">
      <alignment horizontal="left" vertical="center"/>
    </xf>
    <xf numFmtId="0" fontId="3" fillId="15" borderId="58" xfId="1" applyFont="1" applyFill="1" applyBorder="1"/>
    <xf numFmtId="0" fontId="3" fillId="15" borderId="33" xfId="1" applyFont="1" applyFill="1" applyBorder="1"/>
    <xf numFmtId="0" fontId="3" fillId="18" borderId="33" xfId="1" applyFont="1" applyFill="1" applyBorder="1" applyAlignment="1">
      <alignment horizontal="right"/>
    </xf>
    <xf numFmtId="0" fontId="3" fillId="15" borderId="11" xfId="1" applyFont="1" applyFill="1" applyBorder="1"/>
    <xf numFmtId="0" fontId="1" fillId="4" borderId="82" xfId="1" applyFont="1" applyFill="1" applyBorder="1" applyAlignment="1">
      <alignment horizontal="center" vertical="center" wrapText="1"/>
    </xf>
    <xf numFmtId="0" fontId="1" fillId="4" borderId="84" xfId="1" applyFont="1" applyFill="1" applyBorder="1" applyAlignment="1">
      <alignment horizontal="center" vertical="center" wrapText="1"/>
    </xf>
    <xf numFmtId="0" fontId="1" fillId="4" borderId="83" xfId="1" applyFont="1" applyFill="1" applyBorder="1" applyAlignment="1">
      <alignment horizontal="center" vertical="center" wrapText="1"/>
    </xf>
    <xf numFmtId="0" fontId="1" fillId="4" borderId="70" xfId="1" applyFont="1" applyFill="1" applyBorder="1" applyAlignment="1">
      <alignment horizontal="center" vertical="center" wrapText="1"/>
    </xf>
    <xf numFmtId="0" fontId="1" fillId="4" borderId="71" xfId="1" applyFont="1" applyFill="1" applyBorder="1" applyAlignment="1">
      <alignment horizontal="center" vertical="center" wrapText="1"/>
    </xf>
    <xf numFmtId="0" fontId="1" fillId="4" borderId="72" xfId="1" applyFont="1" applyFill="1" applyBorder="1" applyAlignment="1">
      <alignment horizontal="center" vertical="center" wrapText="1"/>
    </xf>
    <xf numFmtId="0" fontId="1" fillId="4" borderId="65" xfId="1" applyFont="1" applyFill="1" applyBorder="1" applyAlignment="1">
      <alignment horizontal="center" vertical="center" wrapText="1"/>
    </xf>
    <xf numFmtId="0" fontId="1" fillId="4" borderId="73" xfId="1" applyFont="1" applyFill="1" applyBorder="1" applyAlignment="1">
      <alignment horizontal="center" vertical="center" wrapText="1"/>
    </xf>
    <xf numFmtId="0" fontId="1" fillId="4" borderId="74" xfId="1" applyFont="1" applyFill="1" applyBorder="1" applyAlignment="1">
      <alignment horizontal="center" vertical="center" wrapText="1"/>
    </xf>
    <xf numFmtId="0" fontId="1" fillId="4" borderId="2" xfId="1" applyFont="1" applyFill="1" applyBorder="1" applyAlignment="1">
      <alignment horizontal="center" vertical="center" wrapText="1"/>
    </xf>
    <xf numFmtId="0" fontId="1" fillId="4" borderId="39" xfId="1" applyFont="1" applyFill="1" applyBorder="1" applyAlignment="1">
      <alignment horizontal="center" vertical="center" wrapText="1"/>
    </xf>
    <xf numFmtId="0" fontId="12" fillId="4" borderId="70" xfId="1" applyFont="1" applyFill="1" applyBorder="1" applyAlignment="1">
      <alignment horizontal="center" vertical="center" wrapText="1"/>
    </xf>
    <xf numFmtId="0" fontId="12" fillId="4" borderId="71" xfId="1" applyFont="1" applyFill="1" applyBorder="1" applyAlignment="1">
      <alignment horizontal="center" vertical="center" wrapText="1"/>
    </xf>
    <xf numFmtId="0" fontId="12" fillId="4" borderId="72" xfId="1" applyFont="1" applyFill="1" applyBorder="1" applyAlignment="1">
      <alignment horizontal="center" vertical="center" wrapText="1"/>
    </xf>
    <xf numFmtId="0" fontId="12" fillId="4" borderId="65" xfId="1" applyFont="1" applyFill="1" applyBorder="1" applyAlignment="1">
      <alignment horizontal="center" vertical="center" wrapText="1"/>
    </xf>
    <xf numFmtId="0" fontId="12" fillId="4" borderId="73" xfId="1" applyFont="1" applyFill="1" applyBorder="1" applyAlignment="1">
      <alignment horizontal="center" vertical="center" wrapText="1"/>
    </xf>
    <xf numFmtId="0" fontId="12" fillId="4" borderId="74" xfId="1" applyFont="1" applyFill="1" applyBorder="1" applyAlignment="1">
      <alignment horizontal="center" vertical="center" wrapText="1"/>
    </xf>
    <xf numFmtId="0" fontId="1" fillId="0" borderId="0" xfId="1" applyFont="1" applyBorder="1" applyAlignment="1">
      <alignment horizontal="right"/>
    </xf>
    <xf numFmtId="0" fontId="1" fillId="5" borderId="47" xfId="1" applyFont="1" applyFill="1" applyBorder="1" applyAlignment="1">
      <alignment horizontal="left"/>
    </xf>
    <xf numFmtId="0" fontId="1" fillId="5" borderId="42" xfId="1" applyFont="1" applyFill="1" applyBorder="1" applyAlignment="1">
      <alignment horizontal="left"/>
    </xf>
    <xf numFmtId="0" fontId="1" fillId="5" borderId="43" xfId="1" applyFont="1" applyFill="1" applyBorder="1" applyAlignment="1">
      <alignment horizontal="left"/>
    </xf>
    <xf numFmtId="0" fontId="1" fillId="0" borderId="47" xfId="1" applyFont="1" applyBorder="1" applyAlignment="1">
      <alignment horizontal="left"/>
    </xf>
    <xf numFmtId="0" fontId="1" fillId="0" borderId="0" xfId="1" applyFont="1" applyBorder="1" applyAlignment="1">
      <alignment horizontal="left"/>
    </xf>
    <xf numFmtId="0" fontId="1" fillId="0" borderId="48" xfId="1" applyFont="1" applyBorder="1" applyAlignment="1">
      <alignment horizontal="left"/>
    </xf>
    <xf numFmtId="0" fontId="1" fillId="4" borderId="41" xfId="1" applyFont="1" applyFill="1" applyBorder="1" applyAlignment="1">
      <alignment horizontal="center" vertical="center" wrapText="1"/>
    </xf>
    <xf numFmtId="0" fontId="1" fillId="4" borderId="86" xfId="1" applyFont="1" applyFill="1" applyBorder="1" applyAlignment="1">
      <alignment horizontal="center" vertical="center" wrapText="1"/>
    </xf>
    <xf numFmtId="0" fontId="1" fillId="4" borderId="44" xfId="1" applyFont="1" applyFill="1" applyBorder="1" applyAlignment="1">
      <alignment horizontal="center" vertical="center" wrapText="1"/>
    </xf>
    <xf numFmtId="0" fontId="1" fillId="4" borderId="76" xfId="1" applyFont="1" applyFill="1" applyBorder="1" applyAlignment="1">
      <alignment horizontal="center" vertical="center" wrapText="1"/>
    </xf>
    <xf numFmtId="0" fontId="1" fillId="4" borderId="30" xfId="1" applyFont="1" applyFill="1" applyBorder="1" applyAlignment="1">
      <alignment horizontal="center" vertical="center" wrapText="1"/>
    </xf>
    <xf numFmtId="0" fontId="1" fillId="4" borderId="85" xfId="1" applyFont="1" applyFill="1" applyBorder="1" applyAlignment="1">
      <alignment horizontal="center" vertical="center" wrapText="1"/>
    </xf>
    <xf numFmtId="0" fontId="1" fillId="4" borderId="31" xfId="1" applyFont="1" applyFill="1" applyBorder="1" applyAlignment="1">
      <alignment horizontal="center" vertical="center" wrapText="1"/>
    </xf>
    <xf numFmtId="0" fontId="1" fillId="6" borderId="41" xfId="1" applyFont="1" applyFill="1" applyBorder="1" applyAlignment="1">
      <alignment horizontal="left"/>
    </xf>
    <xf numFmtId="0" fontId="1" fillId="6" borderId="42" xfId="1" applyFont="1" applyFill="1" applyBorder="1" applyAlignment="1">
      <alignment horizontal="left"/>
    </xf>
    <xf numFmtId="0" fontId="1" fillId="6" borderId="43" xfId="1" applyFont="1" applyFill="1" applyBorder="1" applyAlignment="1">
      <alignment horizontal="left"/>
    </xf>
    <xf numFmtId="0" fontId="1" fillId="6" borderId="94" xfId="1" applyFont="1" applyFill="1" applyBorder="1" applyAlignment="1">
      <alignment horizontal="left"/>
    </xf>
    <xf numFmtId="0" fontId="1" fillId="6" borderId="93" xfId="1" applyFont="1" applyFill="1" applyBorder="1" applyAlignment="1">
      <alignment horizontal="left"/>
    </xf>
    <xf numFmtId="0" fontId="1" fillId="6" borderId="87" xfId="1" applyFont="1" applyFill="1" applyBorder="1" applyAlignment="1">
      <alignment horizontal="left"/>
    </xf>
    <xf numFmtId="0" fontId="1" fillId="6" borderId="47" xfId="1" applyFont="1" applyFill="1" applyBorder="1" applyAlignment="1">
      <alignment horizontal="left"/>
    </xf>
    <xf numFmtId="0" fontId="1" fillId="6" borderId="0" xfId="1" applyFont="1" applyFill="1" applyBorder="1" applyAlignment="1">
      <alignment horizontal="left"/>
    </xf>
    <xf numFmtId="0" fontId="1" fillId="6" borderId="48" xfId="1" applyFont="1" applyFill="1" applyBorder="1" applyAlignment="1">
      <alignment horizontal="left"/>
    </xf>
    <xf numFmtId="0" fontId="1" fillId="6" borderId="73" xfId="1" applyFont="1" applyFill="1" applyBorder="1" applyAlignment="1">
      <alignment horizontal="left"/>
    </xf>
    <xf numFmtId="0" fontId="1" fillId="6" borderId="91" xfId="1" applyFont="1" applyFill="1" applyBorder="1" applyAlignment="1">
      <alignment horizontal="left"/>
    </xf>
    <xf numFmtId="0" fontId="1" fillId="6" borderId="44" xfId="1" applyFont="1" applyFill="1" applyBorder="1" applyAlignment="1">
      <alignment horizontal="left"/>
    </xf>
    <xf numFmtId="0" fontId="1" fillId="6" borderId="19" xfId="1" applyFont="1" applyFill="1" applyBorder="1" applyAlignment="1">
      <alignment horizontal="left"/>
    </xf>
    <xf numFmtId="0" fontId="1" fillId="6" borderId="3" xfId="1" applyFont="1" applyFill="1" applyBorder="1" applyAlignment="1">
      <alignment horizontal="left"/>
    </xf>
    <xf numFmtId="0" fontId="0" fillId="4" borderId="45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1" fillId="4" borderId="75" xfId="1" applyFont="1" applyFill="1" applyBorder="1" applyAlignment="1">
      <alignment horizontal="center" vertical="center" wrapText="1"/>
    </xf>
    <xf numFmtId="0" fontId="1" fillId="4" borderId="0" xfId="1" applyFont="1" applyFill="1" applyBorder="1" applyAlignment="1">
      <alignment horizontal="center" vertical="center" wrapText="1"/>
    </xf>
    <xf numFmtId="0" fontId="7" fillId="15" borderId="89" xfId="1" applyFont="1" applyFill="1" applyBorder="1" applyAlignment="1">
      <alignment horizontal="center"/>
    </xf>
    <xf numFmtId="0" fontId="7" fillId="15" borderId="0" xfId="1" applyFont="1" applyFill="1" applyBorder="1" applyAlignment="1">
      <alignment horizontal="center"/>
    </xf>
    <xf numFmtId="0" fontId="7" fillId="15" borderId="90" xfId="1" applyFont="1" applyFill="1" applyBorder="1" applyAlignment="1">
      <alignment horizontal="center"/>
    </xf>
    <xf numFmtId="0" fontId="7" fillId="15" borderId="78" xfId="1" applyFont="1" applyFill="1" applyBorder="1" applyAlignment="1">
      <alignment horizontal="center"/>
    </xf>
    <xf numFmtId="0" fontId="7" fillId="15" borderId="79" xfId="1" applyFont="1" applyFill="1" applyBorder="1" applyAlignment="1">
      <alignment horizontal="center"/>
    </xf>
    <xf numFmtId="0" fontId="7" fillId="15" borderId="80" xfId="1" applyFont="1" applyFill="1" applyBorder="1" applyAlignment="1">
      <alignment horizontal="center"/>
    </xf>
    <xf numFmtId="0" fontId="11" fillId="15" borderId="27" xfId="1" applyFont="1" applyFill="1" applyBorder="1" applyAlignment="1">
      <alignment horizontal="center" vertical="center"/>
    </xf>
    <xf numFmtId="0" fontId="11" fillId="15" borderId="28" xfId="1" applyFont="1" applyFill="1" applyBorder="1" applyAlignment="1">
      <alignment horizontal="center" vertical="center"/>
    </xf>
    <xf numFmtId="0" fontId="11" fillId="15" borderId="29" xfId="1" applyFont="1" applyFill="1" applyBorder="1" applyAlignment="1">
      <alignment horizontal="center" vertical="center"/>
    </xf>
    <xf numFmtId="0" fontId="1" fillId="0" borderId="60" xfId="1" applyFont="1" applyBorder="1" applyAlignment="1">
      <alignment horizontal="center"/>
    </xf>
    <xf numFmtId="0" fontId="1" fillId="0" borderId="62" xfId="1" applyFont="1" applyBorder="1" applyAlignment="1">
      <alignment horizontal="center"/>
    </xf>
    <xf numFmtId="0" fontId="7" fillId="15" borderId="54" xfId="1" applyFont="1" applyFill="1" applyBorder="1" applyAlignment="1">
      <alignment horizontal="center"/>
    </xf>
    <xf numFmtId="0" fontId="7" fillId="15" borderId="55" xfId="1" applyFont="1" applyFill="1" applyBorder="1" applyAlignment="1">
      <alignment horizontal="center"/>
    </xf>
    <xf numFmtId="0" fontId="7" fillId="15" borderId="56" xfId="1" applyFont="1" applyFill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27" xfId="1" applyFont="1" applyBorder="1" applyAlignment="1">
      <alignment horizontal="center"/>
    </xf>
    <xf numFmtId="0" fontId="1" fillId="0" borderId="28" xfId="1" applyFont="1" applyBorder="1" applyAlignment="1">
      <alignment horizontal="center"/>
    </xf>
    <xf numFmtId="0" fontId="1" fillId="0" borderId="29" xfId="1" applyFont="1" applyBorder="1" applyAlignment="1">
      <alignment horizontal="center"/>
    </xf>
    <xf numFmtId="0" fontId="1" fillId="0" borderId="19" xfId="1" applyFont="1" applyBorder="1" applyAlignment="1">
      <alignment horizontal="center"/>
    </xf>
  </cellXfs>
  <cellStyles count="2">
    <cellStyle name="Normal" xfId="0" builtinId="0"/>
    <cellStyle name="Normal_Copia de MAYO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605117</xdr:colOff>
      <xdr:row>4</xdr:row>
      <xdr:rowOff>147669</xdr:rowOff>
    </xdr:from>
    <xdr:ext cx="8034618" cy="342786"/>
    <xdr:sp macro="" textlink="">
      <xdr:nvSpPr>
        <xdr:cNvPr id="2" name="1 CuadroTexto"/>
        <xdr:cNvSpPr txBox="1"/>
      </xdr:nvSpPr>
      <xdr:spPr>
        <a:xfrm rot="10800000" flipV="1">
          <a:off x="3260911" y="2119904"/>
          <a:ext cx="8034618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s-ES" sz="1600" b="0" i="1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CONVENIOS FIRMADOS PARA LA </a:t>
          </a:r>
          <a:r>
            <a:rPr lang="es-ES" sz="1600" b="0" i="1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REALIZACION</a:t>
          </a:r>
          <a:r>
            <a:rPr lang="es-ES" sz="1600" b="0" i="1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 DE PRÁCTICAS ENTRE LA UJA Y LAS EMPRESAS </a:t>
          </a:r>
          <a:r>
            <a:rPr lang="es-ES" sz="1600" b="0" i="1"/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P1102"/>
  <sheetViews>
    <sheetView tabSelected="1" zoomScale="90" zoomScaleNormal="90" workbookViewId="0">
      <selection sqref="A1:B2"/>
    </sheetView>
  </sheetViews>
  <sheetFormatPr baseColWidth="10" defaultColWidth="11.5703125" defaultRowHeight="12.75" x14ac:dyDescent="0.2"/>
  <cols>
    <col min="1" max="1" width="68.7109375" style="1" bestFit="1" customWidth="1"/>
    <col min="2" max="2" width="25.28515625" style="79" customWidth="1"/>
    <col min="3" max="3" width="8.140625" style="52" hidden="1" customWidth="1"/>
    <col min="4" max="8" width="10" style="53" hidden="1" customWidth="1"/>
    <col min="9" max="10" width="10" style="53" customWidth="1"/>
    <col min="11" max="11" width="11" style="29" hidden="1" customWidth="1"/>
    <col min="12" max="12" width="9" style="29" hidden="1" customWidth="1"/>
    <col min="13" max="13" width="13.140625" style="1" hidden="1" customWidth="1"/>
    <col min="14" max="14" width="10.5703125" style="1" hidden="1" customWidth="1"/>
    <col min="15" max="15" width="8.85546875" style="1" hidden="1" customWidth="1"/>
    <col min="16" max="16" width="11.5703125" style="1" hidden="1" customWidth="1"/>
    <col min="17" max="17" width="10.85546875" style="1" hidden="1" customWidth="1"/>
    <col min="18" max="18" width="9.28515625" style="1" hidden="1" customWidth="1"/>
    <col min="19" max="19" width="9.5703125" style="1" hidden="1" customWidth="1"/>
    <col min="20" max="20" width="10.85546875" style="1" hidden="1" customWidth="1"/>
    <col min="21" max="21" width="9.140625" style="1" hidden="1" customWidth="1"/>
    <col min="22" max="22" width="8.28515625" style="1" hidden="1" customWidth="1"/>
    <col min="23" max="23" width="10.85546875" style="1" hidden="1" customWidth="1"/>
    <col min="24" max="24" width="9.140625" style="1" hidden="1" customWidth="1"/>
    <col min="25" max="25" width="8.28515625" style="1" hidden="1" customWidth="1"/>
    <col min="26" max="26" width="10.85546875" style="1" hidden="1" customWidth="1"/>
    <col min="27" max="27" width="9.140625" style="1" hidden="1" customWidth="1"/>
    <col min="28" max="28" width="8.28515625" style="1" hidden="1" customWidth="1"/>
    <col min="29" max="29" width="10.85546875" style="1" hidden="1" customWidth="1"/>
    <col min="30" max="30" width="9.140625" style="1" hidden="1" customWidth="1"/>
    <col min="31" max="31" width="8.28515625" style="1" hidden="1" customWidth="1"/>
    <col min="32" max="32" width="11.42578125" style="1" hidden="1" customWidth="1"/>
    <col min="33" max="33" width="9.42578125" style="1" hidden="1" customWidth="1"/>
    <col min="34" max="34" width="8.85546875" style="1" hidden="1" customWidth="1"/>
    <col min="35" max="35" width="16.28515625" style="1" customWidth="1"/>
    <col min="36" max="16384" width="11.5703125" style="1"/>
  </cols>
  <sheetData>
    <row r="1" spans="1:35" ht="12.95" customHeight="1" x14ac:dyDescent="0.2">
      <c r="A1" s="272" t="s">
        <v>152</v>
      </c>
      <c r="B1" s="273"/>
      <c r="C1" s="295" t="s">
        <v>92</v>
      </c>
      <c r="D1" s="296"/>
      <c r="E1" s="296"/>
      <c r="F1" s="296"/>
      <c r="G1" s="296"/>
      <c r="H1" s="296"/>
      <c r="I1" s="296"/>
      <c r="J1" s="275"/>
      <c r="K1" s="251" t="s">
        <v>135</v>
      </c>
      <c r="L1" s="252"/>
      <c r="M1" s="253"/>
      <c r="N1" s="251" t="s">
        <v>143</v>
      </c>
      <c r="O1" s="252"/>
      <c r="P1" s="253"/>
      <c r="Q1" s="251" t="s">
        <v>146</v>
      </c>
      <c r="R1" s="252"/>
      <c r="S1" s="253"/>
      <c r="T1" s="251" t="s">
        <v>147</v>
      </c>
      <c r="U1" s="252"/>
      <c r="V1" s="253"/>
      <c r="W1" s="251" t="s">
        <v>148</v>
      </c>
      <c r="X1" s="252"/>
      <c r="Y1" s="253"/>
      <c r="Z1" s="259" t="s">
        <v>149</v>
      </c>
      <c r="AA1" s="260"/>
      <c r="AB1" s="261"/>
      <c r="AC1" s="259" t="s">
        <v>150</v>
      </c>
      <c r="AD1" s="260"/>
      <c r="AE1" s="261"/>
      <c r="AF1" s="259" t="s">
        <v>151</v>
      </c>
      <c r="AG1" s="260"/>
      <c r="AH1" s="261"/>
      <c r="AI1" s="248" t="s">
        <v>138</v>
      </c>
    </row>
    <row r="2" spans="1:35" ht="13.5" thickBot="1" x14ac:dyDescent="0.25">
      <c r="A2" s="274"/>
      <c r="B2" s="275"/>
      <c r="C2" s="295"/>
      <c r="D2" s="296"/>
      <c r="E2" s="296"/>
      <c r="F2" s="296"/>
      <c r="G2" s="296"/>
      <c r="H2" s="296"/>
      <c r="I2" s="296"/>
      <c r="J2" s="275"/>
      <c r="K2" s="295"/>
      <c r="L2" s="296"/>
      <c r="M2" s="275"/>
      <c r="N2" s="254"/>
      <c r="O2" s="255"/>
      <c r="P2" s="256"/>
      <c r="Q2" s="254"/>
      <c r="R2" s="255"/>
      <c r="S2" s="256"/>
      <c r="T2" s="254"/>
      <c r="U2" s="255"/>
      <c r="V2" s="256"/>
      <c r="W2" s="254"/>
      <c r="X2" s="255"/>
      <c r="Y2" s="256"/>
      <c r="Z2" s="262"/>
      <c r="AA2" s="263"/>
      <c r="AB2" s="264"/>
      <c r="AC2" s="262"/>
      <c r="AD2" s="263"/>
      <c r="AE2" s="264"/>
      <c r="AF2" s="262"/>
      <c r="AG2" s="263"/>
      <c r="AH2" s="264"/>
      <c r="AI2" s="249"/>
    </row>
    <row r="3" spans="1:35" ht="18" customHeight="1" thickBot="1" x14ac:dyDescent="0.25">
      <c r="A3" s="218" t="s">
        <v>39</v>
      </c>
      <c r="B3" s="219" t="s">
        <v>40</v>
      </c>
      <c r="C3" s="186" t="s">
        <v>90</v>
      </c>
      <c r="D3" s="187" t="s">
        <v>73</v>
      </c>
      <c r="E3" s="187" t="s">
        <v>77</v>
      </c>
      <c r="F3" s="187" t="s">
        <v>79</v>
      </c>
      <c r="G3" s="188" t="s">
        <v>96</v>
      </c>
      <c r="H3" s="189" t="s">
        <v>115</v>
      </c>
      <c r="I3" s="189" t="s">
        <v>128</v>
      </c>
      <c r="J3" s="190" t="s">
        <v>130</v>
      </c>
      <c r="K3" s="276" t="s">
        <v>136</v>
      </c>
      <c r="L3" s="277"/>
      <c r="M3" s="278"/>
      <c r="N3" s="257" t="s">
        <v>136</v>
      </c>
      <c r="O3" s="258"/>
      <c r="P3" s="258"/>
      <c r="Q3" s="257" t="s">
        <v>136</v>
      </c>
      <c r="R3" s="258"/>
      <c r="S3" s="258"/>
      <c r="T3" s="257" t="s">
        <v>136</v>
      </c>
      <c r="U3" s="258"/>
      <c r="V3" s="258"/>
      <c r="W3" s="257" t="s">
        <v>136</v>
      </c>
      <c r="X3" s="258"/>
      <c r="Y3" s="258"/>
      <c r="Z3" s="257" t="s">
        <v>136</v>
      </c>
      <c r="AA3" s="258"/>
      <c r="AB3" s="258"/>
      <c r="AC3" s="257" t="s">
        <v>136</v>
      </c>
      <c r="AD3" s="258"/>
      <c r="AE3" s="258"/>
      <c r="AF3" s="257" t="s">
        <v>136</v>
      </c>
      <c r="AG3" s="258"/>
      <c r="AH3" s="258"/>
      <c r="AI3" s="249"/>
    </row>
    <row r="4" spans="1:35" ht="13.5" thickBot="1" x14ac:dyDescent="0.25">
      <c r="A4" s="125"/>
      <c r="B4" s="165"/>
      <c r="C4" s="165"/>
      <c r="D4" s="293"/>
      <c r="E4" s="293"/>
      <c r="F4" s="293"/>
      <c r="G4" s="293"/>
      <c r="H4" s="293"/>
      <c r="I4" s="293"/>
      <c r="J4" s="294"/>
      <c r="K4" s="220" t="s">
        <v>25</v>
      </c>
      <c r="L4" s="220" t="s">
        <v>26</v>
      </c>
      <c r="M4" s="220" t="s">
        <v>17</v>
      </c>
      <c r="N4" s="41" t="s">
        <v>25</v>
      </c>
      <c r="O4" s="41" t="s">
        <v>26</v>
      </c>
      <c r="P4" s="41" t="s">
        <v>17</v>
      </c>
      <c r="Q4" s="41" t="s">
        <v>25</v>
      </c>
      <c r="R4" s="41" t="s">
        <v>26</v>
      </c>
      <c r="S4" s="41" t="s">
        <v>17</v>
      </c>
      <c r="T4" s="41" t="s">
        <v>25</v>
      </c>
      <c r="U4" s="41" t="s">
        <v>26</v>
      </c>
      <c r="V4" s="41" t="s">
        <v>17</v>
      </c>
      <c r="W4" s="41" t="s">
        <v>25</v>
      </c>
      <c r="X4" s="41" t="s">
        <v>26</v>
      </c>
      <c r="Y4" s="41" t="s">
        <v>17</v>
      </c>
      <c r="Z4" s="41" t="s">
        <v>25</v>
      </c>
      <c r="AA4" s="41" t="s">
        <v>26</v>
      </c>
      <c r="AB4" s="41" t="s">
        <v>17</v>
      </c>
      <c r="AC4" s="41" t="s">
        <v>25</v>
      </c>
      <c r="AD4" s="41" t="s">
        <v>26</v>
      </c>
      <c r="AE4" s="41" t="s">
        <v>17</v>
      </c>
      <c r="AF4" s="41" t="s">
        <v>25</v>
      </c>
      <c r="AG4" s="41" t="s">
        <v>26</v>
      </c>
      <c r="AH4" s="41" t="s">
        <v>17</v>
      </c>
      <c r="AI4" s="250"/>
    </row>
    <row r="5" spans="1:35" ht="13.5" thickBot="1" x14ac:dyDescent="0.25">
      <c r="A5" s="279" t="s">
        <v>74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1"/>
      <c r="AI5" s="210"/>
    </row>
    <row r="6" spans="1:35" s="140" customFormat="1" ht="13.5" thickBot="1" x14ac:dyDescent="0.25">
      <c r="A6" s="136" t="s">
        <v>89</v>
      </c>
      <c r="B6" s="137">
        <v>39</v>
      </c>
      <c r="C6" s="138">
        <v>0</v>
      </c>
      <c r="D6" s="138">
        <v>0</v>
      </c>
      <c r="E6" s="138">
        <v>0</v>
      </c>
      <c r="F6" s="138">
        <v>0</v>
      </c>
      <c r="G6" s="138"/>
      <c r="H6" s="138">
        <v>0</v>
      </c>
      <c r="I6" s="138"/>
      <c r="J6" s="171">
        <v>6</v>
      </c>
      <c r="K6" s="139">
        <v>1</v>
      </c>
      <c r="L6" s="139">
        <v>0</v>
      </c>
      <c r="M6" s="145">
        <f t="shared" ref="M6:M8" si="0">SUM(K6+L6)</f>
        <v>1</v>
      </c>
      <c r="N6" s="161"/>
      <c r="O6" s="161"/>
      <c r="P6" s="145">
        <f t="shared" ref="P6:P20" si="1">SUM(N6+O6)</f>
        <v>0</v>
      </c>
      <c r="Q6" s="161">
        <v>0</v>
      </c>
      <c r="R6" s="161">
        <v>2</v>
      </c>
      <c r="S6" s="145">
        <f t="shared" ref="S6:S20" si="2">SUM(Q6+R6)</f>
        <v>2</v>
      </c>
      <c r="T6" s="161">
        <v>1</v>
      </c>
      <c r="U6" s="161">
        <v>0</v>
      </c>
      <c r="V6" s="145">
        <f t="shared" ref="V6:V20" si="3">SUM(T6+U6)</f>
        <v>1</v>
      </c>
      <c r="W6" s="161">
        <v>1</v>
      </c>
      <c r="X6" s="161">
        <v>1</v>
      </c>
      <c r="Y6" s="145">
        <f t="shared" ref="Y6:Y20" si="4">SUM(W6+X6)</f>
        <v>2</v>
      </c>
      <c r="Z6" s="161">
        <v>0</v>
      </c>
      <c r="AA6" s="161">
        <v>0</v>
      </c>
      <c r="AB6" s="145">
        <f t="shared" ref="AB6:AB20" si="5">SUM(Z6+AA6)</f>
        <v>0</v>
      </c>
      <c r="AC6" s="161">
        <v>0</v>
      </c>
      <c r="AD6" s="161">
        <v>1</v>
      </c>
      <c r="AE6" s="145">
        <f t="shared" ref="AE6:AE20" si="6">SUM(AC6+AD6)</f>
        <v>1</v>
      </c>
      <c r="AF6" s="161">
        <v>0</v>
      </c>
      <c r="AG6" s="161">
        <v>1</v>
      </c>
      <c r="AH6" s="145">
        <f t="shared" ref="AH6:AH20" si="7">SUM(AF6+AG6)</f>
        <v>1</v>
      </c>
      <c r="AI6" s="162">
        <f>M6+P6+S6+V6+Y6+AB6+AE6+AH6</f>
        <v>8</v>
      </c>
    </row>
    <row r="7" spans="1:35" s="140" customFormat="1" ht="13.5" thickBot="1" x14ac:dyDescent="0.25">
      <c r="A7" s="141" t="s">
        <v>121</v>
      </c>
      <c r="B7" s="137">
        <v>28</v>
      </c>
      <c r="C7" s="138"/>
      <c r="D7" s="138"/>
      <c r="E7" s="138"/>
      <c r="F7" s="138"/>
      <c r="G7" s="138"/>
      <c r="H7" s="138"/>
      <c r="I7" s="138"/>
      <c r="J7" s="171">
        <v>2</v>
      </c>
      <c r="K7" s="139">
        <v>0</v>
      </c>
      <c r="L7" s="139">
        <v>2</v>
      </c>
      <c r="M7" s="145">
        <f t="shared" si="0"/>
        <v>2</v>
      </c>
      <c r="N7" s="161"/>
      <c r="O7" s="161">
        <v>1</v>
      </c>
      <c r="P7" s="145">
        <f t="shared" si="1"/>
        <v>1</v>
      </c>
      <c r="Q7" s="161">
        <v>0</v>
      </c>
      <c r="R7" s="161">
        <v>0</v>
      </c>
      <c r="S7" s="145">
        <f t="shared" si="2"/>
        <v>0</v>
      </c>
      <c r="T7" s="161">
        <v>0</v>
      </c>
      <c r="U7" s="161">
        <v>0</v>
      </c>
      <c r="V7" s="145">
        <f t="shared" si="3"/>
        <v>0</v>
      </c>
      <c r="W7" s="161">
        <v>0</v>
      </c>
      <c r="X7" s="161">
        <v>0</v>
      </c>
      <c r="Y7" s="145">
        <f t="shared" si="4"/>
        <v>0</v>
      </c>
      <c r="Z7" s="161">
        <v>0</v>
      </c>
      <c r="AA7" s="161">
        <v>1</v>
      </c>
      <c r="AB7" s="145">
        <f t="shared" si="5"/>
        <v>1</v>
      </c>
      <c r="AC7" s="161">
        <v>0</v>
      </c>
      <c r="AD7" s="161">
        <v>0</v>
      </c>
      <c r="AE7" s="145">
        <f t="shared" si="6"/>
        <v>0</v>
      </c>
      <c r="AF7" s="161">
        <v>1</v>
      </c>
      <c r="AG7" s="161">
        <v>0</v>
      </c>
      <c r="AH7" s="145">
        <f t="shared" si="7"/>
        <v>1</v>
      </c>
      <c r="AI7" s="162">
        <f t="shared" ref="AI7:AI69" si="8">M7+P7+S7+V7+Y7+AB7+AE7+AH7</f>
        <v>5</v>
      </c>
    </row>
    <row r="8" spans="1:35" s="140" customFormat="1" ht="13.5" thickBot="1" x14ac:dyDescent="0.25">
      <c r="A8" s="141" t="s">
        <v>125</v>
      </c>
      <c r="B8" s="137">
        <v>31</v>
      </c>
      <c r="C8" s="138"/>
      <c r="D8" s="138"/>
      <c r="E8" s="138"/>
      <c r="F8" s="138"/>
      <c r="G8" s="138"/>
      <c r="H8" s="138"/>
      <c r="I8" s="138"/>
      <c r="J8" s="171">
        <v>0</v>
      </c>
      <c r="K8" s="139">
        <v>0</v>
      </c>
      <c r="L8" s="139">
        <v>3</v>
      </c>
      <c r="M8" s="145">
        <f t="shared" si="0"/>
        <v>3</v>
      </c>
      <c r="N8" s="161"/>
      <c r="O8" s="161"/>
      <c r="P8" s="145">
        <f t="shared" si="1"/>
        <v>0</v>
      </c>
      <c r="Q8" s="161">
        <v>0</v>
      </c>
      <c r="R8" s="161">
        <v>0</v>
      </c>
      <c r="S8" s="145">
        <f t="shared" si="2"/>
        <v>0</v>
      </c>
      <c r="T8" s="161">
        <v>0</v>
      </c>
      <c r="U8" s="161">
        <v>1</v>
      </c>
      <c r="V8" s="145">
        <f t="shared" si="3"/>
        <v>1</v>
      </c>
      <c r="W8" s="161">
        <v>0</v>
      </c>
      <c r="X8" s="161">
        <v>0</v>
      </c>
      <c r="Y8" s="145">
        <f t="shared" si="4"/>
        <v>0</v>
      </c>
      <c r="Z8" s="161">
        <v>0</v>
      </c>
      <c r="AA8" s="161">
        <v>0</v>
      </c>
      <c r="AB8" s="145">
        <f t="shared" si="5"/>
        <v>0</v>
      </c>
      <c r="AC8" s="161">
        <v>1</v>
      </c>
      <c r="AD8" s="161">
        <v>3</v>
      </c>
      <c r="AE8" s="145">
        <f t="shared" si="6"/>
        <v>4</v>
      </c>
      <c r="AF8" s="161">
        <v>0</v>
      </c>
      <c r="AG8" s="161">
        <v>0</v>
      </c>
      <c r="AH8" s="145">
        <f t="shared" si="7"/>
        <v>0</v>
      </c>
      <c r="AI8" s="162">
        <f t="shared" si="8"/>
        <v>8</v>
      </c>
    </row>
    <row r="9" spans="1:35" s="140" customFormat="1" ht="13.5" thickBot="1" x14ac:dyDescent="0.25">
      <c r="A9" s="142" t="s">
        <v>113</v>
      </c>
      <c r="B9" s="143">
        <v>78</v>
      </c>
      <c r="C9" s="144">
        <v>0</v>
      </c>
      <c r="D9" s="144">
        <v>0</v>
      </c>
      <c r="E9" s="144">
        <v>0</v>
      </c>
      <c r="F9" s="144">
        <v>0</v>
      </c>
      <c r="G9" s="144"/>
      <c r="H9" s="144">
        <v>0</v>
      </c>
      <c r="I9" s="144">
        <v>4</v>
      </c>
      <c r="J9" s="172">
        <v>19</v>
      </c>
      <c r="K9" s="145">
        <v>13</v>
      </c>
      <c r="L9" s="145">
        <v>0</v>
      </c>
      <c r="M9" s="145">
        <f>SUM(K9+L9)</f>
        <v>13</v>
      </c>
      <c r="N9" s="161">
        <v>6</v>
      </c>
      <c r="O9" s="161"/>
      <c r="P9" s="145">
        <f t="shared" si="1"/>
        <v>6</v>
      </c>
      <c r="Q9" s="161">
        <v>2</v>
      </c>
      <c r="R9" s="161">
        <v>0</v>
      </c>
      <c r="S9" s="145">
        <f t="shared" si="2"/>
        <v>2</v>
      </c>
      <c r="T9" s="161">
        <v>6</v>
      </c>
      <c r="U9" s="161">
        <v>0</v>
      </c>
      <c r="V9" s="145">
        <f t="shared" si="3"/>
        <v>6</v>
      </c>
      <c r="W9" s="161">
        <v>2</v>
      </c>
      <c r="X9" s="161">
        <v>0</v>
      </c>
      <c r="Y9" s="145">
        <f t="shared" si="4"/>
        <v>2</v>
      </c>
      <c r="Z9" s="161">
        <v>2</v>
      </c>
      <c r="AA9" s="161">
        <v>0</v>
      </c>
      <c r="AB9" s="145">
        <f t="shared" si="5"/>
        <v>2</v>
      </c>
      <c r="AC9" s="161">
        <v>5</v>
      </c>
      <c r="AD9" s="161">
        <v>0</v>
      </c>
      <c r="AE9" s="145">
        <f t="shared" si="6"/>
        <v>5</v>
      </c>
      <c r="AF9" s="161">
        <v>3</v>
      </c>
      <c r="AG9" s="161">
        <v>0</v>
      </c>
      <c r="AH9" s="145">
        <f t="shared" si="7"/>
        <v>3</v>
      </c>
      <c r="AI9" s="162">
        <f t="shared" si="8"/>
        <v>39</v>
      </c>
    </row>
    <row r="10" spans="1:35" s="140" customFormat="1" ht="13.5" thickBot="1" x14ac:dyDescent="0.25">
      <c r="A10" s="146" t="s">
        <v>114</v>
      </c>
      <c r="B10" s="143">
        <v>83</v>
      </c>
      <c r="C10" s="144"/>
      <c r="D10" s="144"/>
      <c r="E10" s="144"/>
      <c r="F10" s="144"/>
      <c r="G10" s="144"/>
      <c r="H10" s="144">
        <v>0</v>
      </c>
      <c r="I10" s="144">
        <v>2</v>
      </c>
      <c r="J10" s="172">
        <v>10</v>
      </c>
      <c r="K10" s="145">
        <v>1</v>
      </c>
      <c r="L10" s="145">
        <v>6</v>
      </c>
      <c r="M10" s="145">
        <f t="shared" ref="M10:M20" si="9">SUM(K10+L10)</f>
        <v>7</v>
      </c>
      <c r="N10" s="161"/>
      <c r="O10" s="161">
        <v>1</v>
      </c>
      <c r="P10" s="145">
        <f t="shared" si="1"/>
        <v>1</v>
      </c>
      <c r="Q10" s="161">
        <v>0</v>
      </c>
      <c r="R10" s="161">
        <v>3</v>
      </c>
      <c r="S10" s="145">
        <f t="shared" si="2"/>
        <v>3</v>
      </c>
      <c r="T10" s="161">
        <v>0</v>
      </c>
      <c r="U10" s="161">
        <v>1</v>
      </c>
      <c r="V10" s="145">
        <f t="shared" si="3"/>
        <v>1</v>
      </c>
      <c r="W10" s="161">
        <v>0</v>
      </c>
      <c r="X10" s="161">
        <v>0</v>
      </c>
      <c r="Y10" s="145">
        <f t="shared" si="4"/>
        <v>0</v>
      </c>
      <c r="Z10" s="161">
        <v>0</v>
      </c>
      <c r="AA10" s="161">
        <v>3</v>
      </c>
      <c r="AB10" s="145">
        <f t="shared" si="5"/>
        <v>3</v>
      </c>
      <c r="AC10" s="161">
        <v>0</v>
      </c>
      <c r="AD10" s="161">
        <v>1</v>
      </c>
      <c r="AE10" s="145">
        <f t="shared" si="6"/>
        <v>1</v>
      </c>
      <c r="AF10" s="161">
        <v>0</v>
      </c>
      <c r="AG10" s="161">
        <v>0</v>
      </c>
      <c r="AH10" s="145">
        <f t="shared" si="7"/>
        <v>0</v>
      </c>
      <c r="AI10" s="162">
        <f t="shared" si="8"/>
        <v>16</v>
      </c>
    </row>
    <row r="11" spans="1:35" s="140" customFormat="1" ht="13.5" thickBot="1" x14ac:dyDescent="0.25">
      <c r="A11" s="146" t="s">
        <v>131</v>
      </c>
      <c r="B11" s="143">
        <v>14</v>
      </c>
      <c r="C11" s="144"/>
      <c r="D11" s="144"/>
      <c r="E11" s="144"/>
      <c r="F11" s="144"/>
      <c r="G11" s="144"/>
      <c r="H11" s="144"/>
      <c r="I11" s="144"/>
      <c r="J11" s="172">
        <v>1</v>
      </c>
      <c r="K11" s="145">
        <v>1</v>
      </c>
      <c r="L11" s="145">
        <v>0</v>
      </c>
      <c r="M11" s="145">
        <f t="shared" si="9"/>
        <v>1</v>
      </c>
      <c r="N11" s="145">
        <v>1</v>
      </c>
      <c r="O11" s="145">
        <v>1</v>
      </c>
      <c r="P11" s="145">
        <f t="shared" si="1"/>
        <v>2</v>
      </c>
      <c r="Q11" s="145">
        <v>0</v>
      </c>
      <c r="R11" s="145">
        <v>0</v>
      </c>
      <c r="S11" s="145">
        <f t="shared" si="2"/>
        <v>0</v>
      </c>
      <c r="T11" s="145">
        <v>0</v>
      </c>
      <c r="U11" s="145">
        <v>0</v>
      </c>
      <c r="V11" s="145">
        <f t="shared" si="3"/>
        <v>0</v>
      </c>
      <c r="W11" s="145">
        <v>0</v>
      </c>
      <c r="X11" s="145">
        <v>0</v>
      </c>
      <c r="Y11" s="145">
        <f t="shared" si="4"/>
        <v>0</v>
      </c>
      <c r="Z11" s="145">
        <v>0</v>
      </c>
      <c r="AA11" s="145">
        <v>0</v>
      </c>
      <c r="AB11" s="145">
        <f t="shared" si="5"/>
        <v>0</v>
      </c>
      <c r="AC11" s="145">
        <v>0</v>
      </c>
      <c r="AD11" s="145">
        <v>0</v>
      </c>
      <c r="AE11" s="145">
        <f t="shared" si="6"/>
        <v>0</v>
      </c>
      <c r="AF11" s="145">
        <v>0</v>
      </c>
      <c r="AG11" s="145">
        <v>1</v>
      </c>
      <c r="AH11" s="145">
        <f t="shared" si="7"/>
        <v>1</v>
      </c>
      <c r="AI11" s="162">
        <f t="shared" si="8"/>
        <v>4</v>
      </c>
    </row>
    <row r="12" spans="1:35" ht="13.5" thickBot="1" x14ac:dyDescent="0.25">
      <c r="A12" s="8" t="s">
        <v>66</v>
      </c>
      <c r="B12" s="69">
        <v>67</v>
      </c>
      <c r="C12" s="55">
        <v>1</v>
      </c>
      <c r="D12" s="56">
        <v>0</v>
      </c>
      <c r="E12" s="56">
        <v>0</v>
      </c>
      <c r="F12" s="56">
        <v>3</v>
      </c>
      <c r="G12" s="94">
        <v>10</v>
      </c>
      <c r="H12" s="94">
        <v>19</v>
      </c>
      <c r="I12" s="94">
        <v>21</v>
      </c>
      <c r="J12" s="94">
        <v>30</v>
      </c>
      <c r="K12" s="80">
        <v>3</v>
      </c>
      <c r="L12" s="80">
        <v>6</v>
      </c>
      <c r="M12" s="166">
        <f t="shared" si="9"/>
        <v>9</v>
      </c>
      <c r="N12" s="80"/>
      <c r="O12" s="80">
        <v>1</v>
      </c>
      <c r="P12" s="145">
        <f t="shared" si="1"/>
        <v>1</v>
      </c>
      <c r="Q12" s="80">
        <v>1</v>
      </c>
      <c r="R12" s="80">
        <v>1</v>
      </c>
      <c r="S12" s="145">
        <f t="shared" si="2"/>
        <v>2</v>
      </c>
      <c r="T12" s="80">
        <v>1</v>
      </c>
      <c r="U12" s="80">
        <v>1</v>
      </c>
      <c r="V12" s="145">
        <f t="shared" si="3"/>
        <v>2</v>
      </c>
      <c r="W12" s="80">
        <v>0</v>
      </c>
      <c r="X12" s="80">
        <v>0</v>
      </c>
      <c r="Y12" s="145">
        <f t="shared" si="4"/>
        <v>0</v>
      </c>
      <c r="Z12" s="80">
        <v>0</v>
      </c>
      <c r="AA12" s="80">
        <v>1</v>
      </c>
      <c r="AB12" s="145">
        <f t="shared" si="5"/>
        <v>1</v>
      </c>
      <c r="AC12" s="80">
        <v>0</v>
      </c>
      <c r="AD12" s="80">
        <v>0</v>
      </c>
      <c r="AE12" s="145">
        <f t="shared" si="6"/>
        <v>0</v>
      </c>
      <c r="AF12" s="80">
        <v>0</v>
      </c>
      <c r="AG12" s="80">
        <v>0</v>
      </c>
      <c r="AH12" s="145">
        <f t="shared" si="7"/>
        <v>0</v>
      </c>
      <c r="AI12" s="162">
        <f t="shared" si="8"/>
        <v>15</v>
      </c>
    </row>
    <row r="13" spans="1:35" ht="13.5" thickBot="1" x14ac:dyDescent="0.25">
      <c r="A13" s="13" t="s">
        <v>64</v>
      </c>
      <c r="B13" s="70">
        <v>16</v>
      </c>
      <c r="C13" s="57">
        <v>2</v>
      </c>
      <c r="D13" s="58">
        <v>2</v>
      </c>
      <c r="E13" s="58">
        <v>0</v>
      </c>
      <c r="F13" s="58">
        <v>0</v>
      </c>
      <c r="G13" s="95">
        <v>0</v>
      </c>
      <c r="H13" s="95">
        <v>1</v>
      </c>
      <c r="I13" s="95">
        <v>5</v>
      </c>
      <c r="J13" s="95">
        <v>1</v>
      </c>
      <c r="K13" s="81">
        <v>1</v>
      </c>
      <c r="L13" s="81">
        <v>0</v>
      </c>
      <c r="M13" s="145">
        <f t="shared" si="9"/>
        <v>1</v>
      </c>
      <c r="N13" s="81"/>
      <c r="O13" s="81">
        <v>1</v>
      </c>
      <c r="P13" s="145">
        <f t="shared" si="1"/>
        <v>1</v>
      </c>
      <c r="Q13" s="81">
        <v>0</v>
      </c>
      <c r="R13" s="81">
        <v>0</v>
      </c>
      <c r="S13" s="145">
        <f t="shared" si="2"/>
        <v>0</v>
      </c>
      <c r="T13" s="81">
        <v>0</v>
      </c>
      <c r="U13" s="81">
        <v>0</v>
      </c>
      <c r="V13" s="145">
        <f t="shared" si="3"/>
        <v>0</v>
      </c>
      <c r="W13" s="81">
        <v>0</v>
      </c>
      <c r="X13" s="81">
        <v>0</v>
      </c>
      <c r="Y13" s="145">
        <f t="shared" si="4"/>
        <v>0</v>
      </c>
      <c r="Z13" s="81">
        <v>1</v>
      </c>
      <c r="AA13" s="81">
        <v>0</v>
      </c>
      <c r="AB13" s="145">
        <f t="shared" si="5"/>
        <v>1</v>
      </c>
      <c r="AC13" s="81">
        <v>0</v>
      </c>
      <c r="AD13" s="81">
        <v>0</v>
      </c>
      <c r="AE13" s="145">
        <f t="shared" si="6"/>
        <v>0</v>
      </c>
      <c r="AF13" s="81">
        <v>0</v>
      </c>
      <c r="AG13" s="81">
        <v>0</v>
      </c>
      <c r="AH13" s="145">
        <f t="shared" si="7"/>
        <v>0</v>
      </c>
      <c r="AI13" s="162">
        <f t="shared" si="8"/>
        <v>3</v>
      </c>
    </row>
    <row r="14" spans="1:35" ht="13.5" thickBot="1" x14ac:dyDescent="0.25">
      <c r="A14" s="13" t="s">
        <v>65</v>
      </c>
      <c r="B14" s="70">
        <v>30</v>
      </c>
      <c r="C14" s="57">
        <v>18</v>
      </c>
      <c r="D14" s="58">
        <v>18</v>
      </c>
      <c r="E14" s="58">
        <v>7</v>
      </c>
      <c r="F14" s="58">
        <v>13</v>
      </c>
      <c r="G14" s="95">
        <v>17</v>
      </c>
      <c r="H14" s="95">
        <v>17</v>
      </c>
      <c r="I14" s="95">
        <v>21</v>
      </c>
      <c r="J14" s="95">
        <v>14</v>
      </c>
      <c r="K14" s="81">
        <v>8</v>
      </c>
      <c r="L14" s="81">
        <v>0</v>
      </c>
      <c r="M14" s="145">
        <f t="shared" si="9"/>
        <v>8</v>
      </c>
      <c r="N14" s="81">
        <v>2</v>
      </c>
      <c r="O14" s="81"/>
      <c r="P14" s="145">
        <f t="shared" si="1"/>
        <v>2</v>
      </c>
      <c r="Q14" s="81">
        <v>1</v>
      </c>
      <c r="R14" s="81">
        <v>0</v>
      </c>
      <c r="S14" s="145">
        <f t="shared" si="2"/>
        <v>1</v>
      </c>
      <c r="T14" s="81">
        <v>2</v>
      </c>
      <c r="U14" s="81">
        <v>0</v>
      </c>
      <c r="V14" s="145">
        <f t="shared" si="3"/>
        <v>2</v>
      </c>
      <c r="W14" s="81">
        <v>0</v>
      </c>
      <c r="X14" s="81">
        <v>0</v>
      </c>
      <c r="Y14" s="145">
        <f t="shared" si="4"/>
        <v>0</v>
      </c>
      <c r="Z14" s="81">
        <v>0</v>
      </c>
      <c r="AA14" s="81">
        <v>0</v>
      </c>
      <c r="AB14" s="145">
        <f t="shared" si="5"/>
        <v>0</v>
      </c>
      <c r="AC14" s="81">
        <v>0</v>
      </c>
      <c r="AD14" s="81">
        <v>0</v>
      </c>
      <c r="AE14" s="145">
        <f t="shared" si="6"/>
        <v>0</v>
      </c>
      <c r="AF14" s="81">
        <v>0</v>
      </c>
      <c r="AG14" s="81">
        <v>0</v>
      </c>
      <c r="AH14" s="145">
        <f t="shared" si="7"/>
        <v>0</v>
      </c>
      <c r="AI14" s="162">
        <f t="shared" si="8"/>
        <v>13</v>
      </c>
    </row>
    <row r="15" spans="1:35" ht="13.5" thickBot="1" x14ac:dyDescent="0.25">
      <c r="A15" s="13" t="s">
        <v>126</v>
      </c>
      <c r="B15" s="70">
        <v>69</v>
      </c>
      <c r="C15" s="57">
        <v>4</v>
      </c>
      <c r="D15" s="58">
        <v>5</v>
      </c>
      <c r="E15" s="58">
        <v>6</v>
      </c>
      <c r="F15" s="58">
        <v>14</v>
      </c>
      <c r="G15" s="95">
        <v>15</v>
      </c>
      <c r="H15" s="95">
        <v>20</v>
      </c>
      <c r="I15" s="95">
        <v>33</v>
      </c>
      <c r="J15" s="95">
        <v>28</v>
      </c>
      <c r="K15" s="81">
        <v>6</v>
      </c>
      <c r="L15" s="81">
        <v>10</v>
      </c>
      <c r="M15" s="145">
        <f t="shared" si="9"/>
        <v>16</v>
      </c>
      <c r="N15" s="81">
        <v>2</v>
      </c>
      <c r="O15" s="81">
        <v>1</v>
      </c>
      <c r="P15" s="145">
        <f t="shared" si="1"/>
        <v>3</v>
      </c>
      <c r="Q15" s="81">
        <v>1</v>
      </c>
      <c r="R15" s="81">
        <v>1</v>
      </c>
      <c r="S15" s="145">
        <f t="shared" si="2"/>
        <v>2</v>
      </c>
      <c r="T15" s="81">
        <v>1</v>
      </c>
      <c r="U15" s="81">
        <v>1</v>
      </c>
      <c r="V15" s="145">
        <f t="shared" si="3"/>
        <v>2</v>
      </c>
      <c r="W15" s="81">
        <v>0</v>
      </c>
      <c r="X15" s="81">
        <v>0</v>
      </c>
      <c r="Y15" s="145">
        <f t="shared" si="4"/>
        <v>0</v>
      </c>
      <c r="Z15" s="81">
        <v>1</v>
      </c>
      <c r="AA15" s="81">
        <v>2</v>
      </c>
      <c r="AB15" s="145">
        <f t="shared" si="5"/>
        <v>3</v>
      </c>
      <c r="AC15" s="81">
        <v>1</v>
      </c>
      <c r="AD15" s="81">
        <v>0</v>
      </c>
      <c r="AE15" s="145">
        <f t="shared" si="6"/>
        <v>1</v>
      </c>
      <c r="AF15" s="81">
        <v>0</v>
      </c>
      <c r="AG15" s="81">
        <v>0</v>
      </c>
      <c r="AH15" s="145">
        <f t="shared" si="7"/>
        <v>0</v>
      </c>
      <c r="AI15" s="162">
        <f t="shared" si="8"/>
        <v>27</v>
      </c>
    </row>
    <row r="16" spans="1:35" s="29" customFormat="1" ht="13.5" thickBot="1" x14ac:dyDescent="0.25">
      <c r="A16" s="28" t="s">
        <v>3</v>
      </c>
      <c r="B16" s="70">
        <v>3</v>
      </c>
      <c r="C16" s="57">
        <v>73</v>
      </c>
      <c r="D16" s="57">
        <v>46</v>
      </c>
      <c r="E16" s="57">
        <v>55</v>
      </c>
      <c r="F16" s="57">
        <v>33</v>
      </c>
      <c r="G16" s="96">
        <v>40</v>
      </c>
      <c r="H16" s="96">
        <v>30</v>
      </c>
      <c r="I16" s="96">
        <v>15</v>
      </c>
      <c r="J16" s="96">
        <v>3</v>
      </c>
      <c r="K16" s="81">
        <v>0</v>
      </c>
      <c r="L16" s="81">
        <v>0</v>
      </c>
      <c r="M16" s="145">
        <f t="shared" si="9"/>
        <v>0</v>
      </c>
      <c r="N16" s="81"/>
      <c r="O16" s="81"/>
      <c r="P16" s="145">
        <f t="shared" si="1"/>
        <v>0</v>
      </c>
      <c r="Q16" s="81">
        <v>0</v>
      </c>
      <c r="R16" s="81">
        <v>0</v>
      </c>
      <c r="S16" s="145">
        <f t="shared" si="2"/>
        <v>0</v>
      </c>
      <c r="T16" s="81">
        <v>0</v>
      </c>
      <c r="U16" s="81">
        <v>0</v>
      </c>
      <c r="V16" s="145">
        <f t="shared" si="3"/>
        <v>0</v>
      </c>
      <c r="W16" s="81">
        <v>0</v>
      </c>
      <c r="X16" s="81">
        <v>0</v>
      </c>
      <c r="Y16" s="145">
        <f t="shared" si="4"/>
        <v>0</v>
      </c>
      <c r="Z16" s="81">
        <v>0</v>
      </c>
      <c r="AA16" s="81">
        <v>0</v>
      </c>
      <c r="AB16" s="145">
        <f t="shared" si="5"/>
        <v>0</v>
      </c>
      <c r="AC16" s="81">
        <v>0</v>
      </c>
      <c r="AD16" s="81">
        <v>0</v>
      </c>
      <c r="AE16" s="145">
        <f t="shared" si="6"/>
        <v>0</v>
      </c>
      <c r="AF16" s="81">
        <v>0</v>
      </c>
      <c r="AG16" s="81">
        <v>0</v>
      </c>
      <c r="AH16" s="145">
        <f t="shared" si="7"/>
        <v>0</v>
      </c>
      <c r="AI16" s="162">
        <f t="shared" si="8"/>
        <v>0</v>
      </c>
    </row>
    <row r="17" spans="1:35" s="29" customFormat="1" ht="13.5" thickBot="1" x14ac:dyDescent="0.25">
      <c r="A17" s="28" t="s">
        <v>4</v>
      </c>
      <c r="B17" s="70">
        <v>46</v>
      </c>
      <c r="C17" s="57">
        <v>34</v>
      </c>
      <c r="D17" s="57">
        <v>25</v>
      </c>
      <c r="E17" s="57">
        <v>15</v>
      </c>
      <c r="F17" s="57">
        <v>9</v>
      </c>
      <c r="G17" s="96">
        <v>18</v>
      </c>
      <c r="H17" s="96">
        <v>16</v>
      </c>
      <c r="I17" s="96">
        <v>9</v>
      </c>
      <c r="J17" s="96">
        <v>10</v>
      </c>
      <c r="K17" s="81">
        <v>0</v>
      </c>
      <c r="L17" s="81">
        <v>4</v>
      </c>
      <c r="M17" s="145">
        <f t="shared" si="9"/>
        <v>4</v>
      </c>
      <c r="N17" s="81"/>
      <c r="O17" s="81"/>
      <c r="P17" s="145">
        <f t="shared" si="1"/>
        <v>0</v>
      </c>
      <c r="Q17" s="81">
        <v>0</v>
      </c>
      <c r="R17" s="81">
        <v>1</v>
      </c>
      <c r="S17" s="145">
        <f t="shared" si="2"/>
        <v>1</v>
      </c>
      <c r="T17" s="81">
        <v>2</v>
      </c>
      <c r="U17" s="81">
        <v>1</v>
      </c>
      <c r="V17" s="145">
        <f t="shared" si="3"/>
        <v>3</v>
      </c>
      <c r="W17" s="81">
        <v>0</v>
      </c>
      <c r="X17" s="81">
        <v>0</v>
      </c>
      <c r="Y17" s="145">
        <f t="shared" si="4"/>
        <v>0</v>
      </c>
      <c r="Z17" s="81">
        <v>0</v>
      </c>
      <c r="AA17" s="81">
        <v>0</v>
      </c>
      <c r="AB17" s="145">
        <f t="shared" si="5"/>
        <v>0</v>
      </c>
      <c r="AC17" s="81">
        <v>0</v>
      </c>
      <c r="AD17" s="81">
        <v>0</v>
      </c>
      <c r="AE17" s="145">
        <f t="shared" si="6"/>
        <v>0</v>
      </c>
      <c r="AF17" s="81">
        <v>0</v>
      </c>
      <c r="AG17" s="81">
        <v>0</v>
      </c>
      <c r="AH17" s="145">
        <f t="shared" si="7"/>
        <v>0</v>
      </c>
      <c r="AI17" s="162">
        <f t="shared" si="8"/>
        <v>8</v>
      </c>
    </row>
    <row r="18" spans="1:35" s="29" customFormat="1" ht="13.5" thickBot="1" x14ac:dyDescent="0.25">
      <c r="A18" s="28" t="s">
        <v>67</v>
      </c>
      <c r="B18" s="70">
        <v>19</v>
      </c>
      <c r="C18" s="57">
        <v>21</v>
      </c>
      <c r="D18" s="57">
        <v>11</v>
      </c>
      <c r="E18" s="57">
        <v>15</v>
      </c>
      <c r="F18" s="57">
        <v>17</v>
      </c>
      <c r="G18" s="96">
        <v>19</v>
      </c>
      <c r="H18" s="96">
        <v>17</v>
      </c>
      <c r="I18" s="96">
        <v>14</v>
      </c>
      <c r="J18" s="96">
        <v>12</v>
      </c>
      <c r="K18" s="81">
        <v>2</v>
      </c>
      <c r="L18" s="81">
        <v>1</v>
      </c>
      <c r="M18" s="145">
        <f t="shared" si="9"/>
        <v>3</v>
      </c>
      <c r="N18" s="81"/>
      <c r="O18" s="81">
        <v>1</v>
      </c>
      <c r="P18" s="145">
        <f t="shared" si="1"/>
        <v>1</v>
      </c>
      <c r="Q18" s="81">
        <v>1</v>
      </c>
      <c r="R18" s="81">
        <v>1</v>
      </c>
      <c r="S18" s="145">
        <f t="shared" si="2"/>
        <v>2</v>
      </c>
      <c r="T18" s="81">
        <v>0</v>
      </c>
      <c r="U18" s="81">
        <v>1</v>
      </c>
      <c r="V18" s="145">
        <f t="shared" si="3"/>
        <v>1</v>
      </c>
      <c r="W18" s="81">
        <v>2</v>
      </c>
      <c r="X18" s="81">
        <v>1</v>
      </c>
      <c r="Y18" s="145">
        <f t="shared" si="4"/>
        <v>3</v>
      </c>
      <c r="Z18" s="81">
        <v>0</v>
      </c>
      <c r="AA18" s="81">
        <v>0</v>
      </c>
      <c r="AB18" s="145">
        <f t="shared" si="5"/>
        <v>0</v>
      </c>
      <c r="AC18" s="81">
        <v>0</v>
      </c>
      <c r="AD18" s="81">
        <v>0</v>
      </c>
      <c r="AE18" s="145">
        <f t="shared" si="6"/>
        <v>0</v>
      </c>
      <c r="AF18" s="81">
        <v>0</v>
      </c>
      <c r="AG18" s="81">
        <v>0</v>
      </c>
      <c r="AH18" s="145">
        <f t="shared" si="7"/>
        <v>0</v>
      </c>
      <c r="AI18" s="162">
        <f t="shared" si="8"/>
        <v>10</v>
      </c>
    </row>
    <row r="19" spans="1:35" s="29" customFormat="1" ht="13.5" thickBot="1" x14ac:dyDescent="0.25">
      <c r="A19" s="28" t="s">
        <v>1</v>
      </c>
      <c r="B19" s="70">
        <v>15</v>
      </c>
      <c r="C19" s="57">
        <v>14</v>
      </c>
      <c r="D19" s="57">
        <v>11</v>
      </c>
      <c r="E19" s="57">
        <v>6</v>
      </c>
      <c r="F19" s="57">
        <v>9</v>
      </c>
      <c r="G19" s="96">
        <v>18</v>
      </c>
      <c r="H19" s="96">
        <v>9</v>
      </c>
      <c r="I19" s="96">
        <v>11</v>
      </c>
      <c r="J19" s="96">
        <v>4</v>
      </c>
      <c r="K19" s="81">
        <v>0</v>
      </c>
      <c r="L19" s="81">
        <v>1</v>
      </c>
      <c r="M19" s="145">
        <f t="shared" si="9"/>
        <v>1</v>
      </c>
      <c r="N19" s="81"/>
      <c r="O19" s="81"/>
      <c r="P19" s="145">
        <f t="shared" si="1"/>
        <v>0</v>
      </c>
      <c r="Q19" s="81">
        <v>0</v>
      </c>
      <c r="R19" s="81">
        <v>0</v>
      </c>
      <c r="S19" s="145">
        <f t="shared" si="2"/>
        <v>0</v>
      </c>
      <c r="T19" s="81">
        <v>0</v>
      </c>
      <c r="U19" s="81">
        <v>0</v>
      </c>
      <c r="V19" s="145">
        <f t="shared" si="3"/>
        <v>0</v>
      </c>
      <c r="W19" s="81">
        <v>0</v>
      </c>
      <c r="X19" s="81">
        <v>0</v>
      </c>
      <c r="Y19" s="145">
        <f t="shared" si="4"/>
        <v>0</v>
      </c>
      <c r="Z19" s="81">
        <v>0</v>
      </c>
      <c r="AA19" s="81">
        <v>0</v>
      </c>
      <c r="AB19" s="145">
        <f t="shared" si="5"/>
        <v>0</v>
      </c>
      <c r="AC19" s="81">
        <v>0</v>
      </c>
      <c r="AD19" s="81">
        <v>1</v>
      </c>
      <c r="AE19" s="145">
        <f t="shared" si="6"/>
        <v>1</v>
      </c>
      <c r="AF19" s="81">
        <v>0</v>
      </c>
      <c r="AG19" s="81">
        <v>0</v>
      </c>
      <c r="AH19" s="145">
        <f t="shared" si="7"/>
        <v>0</v>
      </c>
      <c r="AI19" s="162">
        <f t="shared" si="8"/>
        <v>2</v>
      </c>
    </row>
    <row r="20" spans="1:35" s="29" customFormat="1" ht="13.5" thickBot="1" x14ac:dyDescent="0.25">
      <c r="A20" s="227" t="s">
        <v>2</v>
      </c>
      <c r="B20" s="70">
        <v>25</v>
      </c>
      <c r="C20" s="57">
        <v>26</v>
      </c>
      <c r="D20" s="57">
        <v>15</v>
      </c>
      <c r="E20" s="57">
        <v>17</v>
      </c>
      <c r="F20" s="57">
        <v>24</v>
      </c>
      <c r="G20" s="96">
        <v>21</v>
      </c>
      <c r="H20" s="96">
        <v>26</v>
      </c>
      <c r="I20" s="96">
        <v>30</v>
      </c>
      <c r="J20" s="96">
        <v>24</v>
      </c>
      <c r="K20" s="81">
        <v>0</v>
      </c>
      <c r="L20" s="81">
        <v>2</v>
      </c>
      <c r="M20" s="145">
        <f t="shared" si="9"/>
        <v>2</v>
      </c>
      <c r="N20" s="81"/>
      <c r="O20" s="81"/>
      <c r="P20" s="145">
        <f t="shared" si="1"/>
        <v>0</v>
      </c>
      <c r="Q20" s="81">
        <v>0</v>
      </c>
      <c r="R20" s="81">
        <v>1</v>
      </c>
      <c r="S20" s="145">
        <f t="shared" si="2"/>
        <v>1</v>
      </c>
      <c r="T20" s="81">
        <v>0</v>
      </c>
      <c r="U20" s="81">
        <v>3</v>
      </c>
      <c r="V20" s="145">
        <f t="shared" si="3"/>
        <v>3</v>
      </c>
      <c r="W20" s="81">
        <v>1</v>
      </c>
      <c r="X20" s="81">
        <v>0</v>
      </c>
      <c r="Y20" s="145">
        <f t="shared" si="4"/>
        <v>1</v>
      </c>
      <c r="Z20" s="81">
        <v>0</v>
      </c>
      <c r="AA20" s="81">
        <v>1</v>
      </c>
      <c r="AB20" s="145">
        <f t="shared" si="5"/>
        <v>1</v>
      </c>
      <c r="AC20" s="81">
        <v>0</v>
      </c>
      <c r="AD20" s="81">
        <v>1</v>
      </c>
      <c r="AE20" s="145">
        <f t="shared" si="6"/>
        <v>1</v>
      </c>
      <c r="AF20" s="81">
        <v>0</v>
      </c>
      <c r="AG20" s="81">
        <v>0</v>
      </c>
      <c r="AH20" s="145">
        <f t="shared" si="7"/>
        <v>0</v>
      </c>
      <c r="AI20" s="162">
        <f t="shared" si="8"/>
        <v>9</v>
      </c>
    </row>
    <row r="21" spans="1:35" s="33" customFormat="1" ht="13.5" thickBot="1" x14ac:dyDescent="0.25">
      <c r="A21" s="224" t="s">
        <v>45</v>
      </c>
      <c r="B21" s="226">
        <f>SUM(B6:B20)</f>
        <v>563</v>
      </c>
      <c r="C21" s="59">
        <f>SUM(C6:C20)</f>
        <v>193</v>
      </c>
      <c r="D21" s="59">
        <f>SUM(D13:D20)</f>
        <v>133</v>
      </c>
      <c r="E21" s="59">
        <f>SUM(E13:E20)</f>
        <v>121</v>
      </c>
      <c r="F21" s="59">
        <f>SUM(F6:F20)</f>
        <v>122</v>
      </c>
      <c r="G21" s="59">
        <v>159</v>
      </c>
      <c r="H21" s="59">
        <v>157</v>
      </c>
      <c r="I21" s="59">
        <v>165</v>
      </c>
      <c r="J21" s="59">
        <f>SUM(J6:J20)</f>
        <v>164</v>
      </c>
      <c r="K21" s="82">
        <f>SUM(K6:K20)</f>
        <v>36</v>
      </c>
      <c r="L21" s="82">
        <f>SUM(L6:L20)</f>
        <v>35</v>
      </c>
      <c r="M21" s="82">
        <f>SUM(K21:L21)</f>
        <v>71</v>
      </c>
      <c r="N21" s="203">
        <f t="shared" ref="N21:S21" si="10">SUM(N6:N20)</f>
        <v>11</v>
      </c>
      <c r="O21" s="203">
        <f t="shared" si="10"/>
        <v>7</v>
      </c>
      <c r="P21" s="203">
        <f t="shared" si="10"/>
        <v>18</v>
      </c>
      <c r="Q21" s="203">
        <f t="shared" si="10"/>
        <v>6</v>
      </c>
      <c r="R21" s="203">
        <f t="shared" si="10"/>
        <v>10</v>
      </c>
      <c r="S21" s="203">
        <f t="shared" si="10"/>
        <v>16</v>
      </c>
      <c r="T21" s="203">
        <f t="shared" ref="T21:Y21" si="11">SUM(T6:T20)</f>
        <v>13</v>
      </c>
      <c r="U21" s="203">
        <f t="shared" si="11"/>
        <v>9</v>
      </c>
      <c r="V21" s="203">
        <f t="shared" si="11"/>
        <v>22</v>
      </c>
      <c r="W21" s="203">
        <f t="shared" si="11"/>
        <v>6</v>
      </c>
      <c r="X21" s="203">
        <f t="shared" si="11"/>
        <v>2</v>
      </c>
      <c r="Y21" s="203">
        <f t="shared" si="11"/>
        <v>8</v>
      </c>
      <c r="Z21" s="203">
        <f t="shared" ref="Z21:AB21" si="12">SUM(Z6:Z20)</f>
        <v>4</v>
      </c>
      <c r="AA21" s="203">
        <f t="shared" si="12"/>
        <v>8</v>
      </c>
      <c r="AB21" s="203">
        <f t="shared" si="12"/>
        <v>12</v>
      </c>
      <c r="AC21" s="203">
        <f t="shared" ref="AC21:AE21" si="13">SUM(AC6:AC20)</f>
        <v>7</v>
      </c>
      <c r="AD21" s="203">
        <f t="shared" si="13"/>
        <v>7</v>
      </c>
      <c r="AE21" s="203">
        <f t="shared" si="13"/>
        <v>14</v>
      </c>
      <c r="AF21" s="203">
        <f t="shared" ref="AF21:AH21" si="14">SUM(AF6:AF20)</f>
        <v>4</v>
      </c>
      <c r="AG21" s="203">
        <f t="shared" si="14"/>
        <v>2</v>
      </c>
      <c r="AH21" s="203">
        <f t="shared" si="14"/>
        <v>6</v>
      </c>
      <c r="AI21" s="162">
        <f>M21+P21+S21+V21+Y21+AB21+AE21+AH21</f>
        <v>167</v>
      </c>
    </row>
    <row r="22" spans="1:35" s="29" customFormat="1" ht="13.5" thickBot="1" x14ac:dyDescent="0.25">
      <c r="A22" s="282" t="s">
        <v>38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4"/>
    </row>
    <row r="23" spans="1:35" s="140" customFormat="1" ht="13.5" thickBot="1" x14ac:dyDescent="0.25">
      <c r="A23" s="147" t="s">
        <v>97</v>
      </c>
      <c r="B23" s="143">
        <v>50</v>
      </c>
      <c r="C23" s="144"/>
      <c r="D23" s="144"/>
      <c r="E23" s="144"/>
      <c r="F23" s="144"/>
      <c r="G23" s="144"/>
      <c r="H23" s="144">
        <v>0</v>
      </c>
      <c r="I23" s="144">
        <v>0</v>
      </c>
      <c r="J23" s="171">
        <v>7</v>
      </c>
      <c r="K23" s="139">
        <v>1</v>
      </c>
      <c r="L23" s="139">
        <v>1</v>
      </c>
      <c r="M23" s="139">
        <f>SUM(K23+L23)</f>
        <v>2</v>
      </c>
      <c r="N23" s="139"/>
      <c r="O23" s="139">
        <v>1</v>
      </c>
      <c r="P23" s="145">
        <f t="shared" ref="P23:P39" si="15">SUM(N23+O23)</f>
        <v>1</v>
      </c>
      <c r="Q23" s="139">
        <v>0</v>
      </c>
      <c r="R23" s="139">
        <v>1</v>
      </c>
      <c r="S23" s="145">
        <f t="shared" ref="S23:S39" si="16">SUM(Q23+R23)</f>
        <v>1</v>
      </c>
      <c r="T23" s="139">
        <v>2</v>
      </c>
      <c r="U23" s="139">
        <v>2</v>
      </c>
      <c r="V23" s="145">
        <f t="shared" ref="V23:V39" si="17">SUM(T23+U23)</f>
        <v>4</v>
      </c>
      <c r="W23" s="139">
        <v>0</v>
      </c>
      <c r="X23" s="139">
        <v>1</v>
      </c>
      <c r="Y23" s="145">
        <f t="shared" ref="Y23:Y39" si="18">SUM(W23+X23)</f>
        <v>1</v>
      </c>
      <c r="Z23" s="139">
        <v>0</v>
      </c>
      <c r="AA23" s="139">
        <v>0</v>
      </c>
      <c r="AB23" s="145">
        <f t="shared" ref="AB23:AB39" si="19">SUM(Z23+AA23)</f>
        <v>0</v>
      </c>
      <c r="AC23" s="139">
        <v>0</v>
      </c>
      <c r="AD23" s="139">
        <v>1</v>
      </c>
      <c r="AE23" s="145">
        <f t="shared" ref="AE23:AE39" si="20">SUM(AC23+AD23)</f>
        <v>1</v>
      </c>
      <c r="AF23" s="139">
        <v>0</v>
      </c>
      <c r="AG23" s="139">
        <v>0</v>
      </c>
      <c r="AH23" s="145">
        <f t="shared" ref="AH23:AH39" si="21">SUM(AF23+AG23)</f>
        <v>0</v>
      </c>
      <c r="AI23" s="162">
        <f t="shared" si="8"/>
        <v>10</v>
      </c>
    </row>
    <row r="24" spans="1:35" s="140" customFormat="1" ht="13.5" thickBot="1" x14ac:dyDescent="0.25">
      <c r="A24" s="147" t="s">
        <v>98</v>
      </c>
      <c r="B24" s="143">
        <v>13</v>
      </c>
      <c r="C24" s="144"/>
      <c r="D24" s="144"/>
      <c r="E24" s="144"/>
      <c r="F24" s="144"/>
      <c r="G24" s="144"/>
      <c r="H24" s="144">
        <v>0</v>
      </c>
      <c r="I24" s="144">
        <v>2</v>
      </c>
      <c r="J24" s="138">
        <v>4</v>
      </c>
      <c r="K24" s="139">
        <v>0</v>
      </c>
      <c r="L24" s="139">
        <v>0</v>
      </c>
      <c r="M24" s="139">
        <f t="shared" ref="M24:M40" si="22">SUM(K24+L24)</f>
        <v>0</v>
      </c>
      <c r="N24" s="139"/>
      <c r="O24" s="139"/>
      <c r="P24" s="145">
        <f t="shared" si="15"/>
        <v>0</v>
      </c>
      <c r="Q24" s="139">
        <v>0</v>
      </c>
      <c r="R24" s="139">
        <v>0</v>
      </c>
      <c r="S24" s="145">
        <f t="shared" si="16"/>
        <v>0</v>
      </c>
      <c r="T24" s="139">
        <v>0</v>
      </c>
      <c r="U24" s="139">
        <v>0</v>
      </c>
      <c r="V24" s="145">
        <f t="shared" si="17"/>
        <v>0</v>
      </c>
      <c r="W24" s="139">
        <v>0</v>
      </c>
      <c r="X24" s="139">
        <v>0</v>
      </c>
      <c r="Y24" s="145">
        <f t="shared" si="18"/>
        <v>0</v>
      </c>
      <c r="Z24" s="139">
        <v>0</v>
      </c>
      <c r="AA24" s="139">
        <v>0</v>
      </c>
      <c r="AB24" s="145">
        <f t="shared" si="19"/>
        <v>0</v>
      </c>
      <c r="AC24" s="139">
        <v>0</v>
      </c>
      <c r="AD24" s="139">
        <v>0</v>
      </c>
      <c r="AE24" s="145">
        <f t="shared" si="20"/>
        <v>0</v>
      </c>
      <c r="AF24" s="139">
        <v>0</v>
      </c>
      <c r="AG24" s="139">
        <v>0</v>
      </c>
      <c r="AH24" s="145">
        <f t="shared" si="21"/>
        <v>0</v>
      </c>
      <c r="AI24" s="162">
        <f t="shared" si="8"/>
        <v>0</v>
      </c>
    </row>
    <row r="25" spans="1:35" s="140" customFormat="1" ht="13.5" thickBot="1" x14ac:dyDescent="0.25">
      <c r="A25" s="147" t="s">
        <v>108</v>
      </c>
      <c r="B25" s="143">
        <v>16</v>
      </c>
      <c r="C25" s="144"/>
      <c r="D25" s="144"/>
      <c r="E25" s="144"/>
      <c r="F25" s="144"/>
      <c r="G25" s="144"/>
      <c r="H25" s="144">
        <v>0</v>
      </c>
      <c r="I25" s="144">
        <v>0</v>
      </c>
      <c r="J25" s="138">
        <v>2</v>
      </c>
      <c r="K25" s="139">
        <v>2</v>
      </c>
      <c r="L25" s="139">
        <v>0</v>
      </c>
      <c r="M25" s="139">
        <f t="shared" si="22"/>
        <v>2</v>
      </c>
      <c r="N25" s="139"/>
      <c r="O25" s="139">
        <v>2</v>
      </c>
      <c r="P25" s="145">
        <f t="shared" si="15"/>
        <v>2</v>
      </c>
      <c r="Q25" s="139">
        <v>1</v>
      </c>
      <c r="R25" s="139">
        <v>0</v>
      </c>
      <c r="S25" s="145">
        <f t="shared" si="16"/>
        <v>1</v>
      </c>
      <c r="T25" s="139">
        <v>0</v>
      </c>
      <c r="U25" s="139">
        <v>0</v>
      </c>
      <c r="V25" s="145">
        <f t="shared" si="17"/>
        <v>0</v>
      </c>
      <c r="W25" s="139">
        <v>0</v>
      </c>
      <c r="X25" s="139">
        <v>0</v>
      </c>
      <c r="Y25" s="145">
        <f t="shared" si="18"/>
        <v>0</v>
      </c>
      <c r="Z25" s="139">
        <v>0</v>
      </c>
      <c r="AA25" s="139">
        <v>0</v>
      </c>
      <c r="AB25" s="145">
        <f t="shared" si="19"/>
        <v>0</v>
      </c>
      <c r="AC25" s="139">
        <v>0</v>
      </c>
      <c r="AD25" s="139">
        <v>0</v>
      </c>
      <c r="AE25" s="145">
        <f t="shared" si="20"/>
        <v>0</v>
      </c>
      <c r="AF25" s="139">
        <v>0</v>
      </c>
      <c r="AG25" s="139">
        <v>0</v>
      </c>
      <c r="AH25" s="145">
        <f t="shared" si="21"/>
        <v>0</v>
      </c>
      <c r="AI25" s="162">
        <f t="shared" si="8"/>
        <v>5</v>
      </c>
    </row>
    <row r="26" spans="1:35" s="140" customFormat="1" ht="13.5" thickBot="1" x14ac:dyDescent="0.25">
      <c r="A26" s="147" t="s">
        <v>109</v>
      </c>
      <c r="B26" s="143">
        <v>9</v>
      </c>
      <c r="C26" s="144"/>
      <c r="D26" s="144"/>
      <c r="E26" s="144"/>
      <c r="F26" s="144"/>
      <c r="G26" s="144"/>
      <c r="H26" s="144">
        <v>0</v>
      </c>
      <c r="I26" s="144">
        <v>2</v>
      </c>
      <c r="J26" s="138">
        <v>5</v>
      </c>
      <c r="K26" s="139">
        <v>0</v>
      </c>
      <c r="L26" s="139">
        <v>0</v>
      </c>
      <c r="M26" s="139">
        <f t="shared" si="22"/>
        <v>0</v>
      </c>
      <c r="N26" s="139"/>
      <c r="O26" s="139"/>
      <c r="P26" s="145">
        <f t="shared" si="15"/>
        <v>0</v>
      </c>
      <c r="Q26" s="139">
        <v>0</v>
      </c>
      <c r="R26" s="139">
        <v>0</v>
      </c>
      <c r="S26" s="145">
        <f t="shared" si="16"/>
        <v>0</v>
      </c>
      <c r="T26" s="139">
        <v>0</v>
      </c>
      <c r="U26" s="139">
        <v>1</v>
      </c>
      <c r="V26" s="145">
        <f t="shared" si="17"/>
        <v>1</v>
      </c>
      <c r="W26" s="139">
        <v>0</v>
      </c>
      <c r="X26" s="139">
        <v>1</v>
      </c>
      <c r="Y26" s="145">
        <f t="shared" si="18"/>
        <v>1</v>
      </c>
      <c r="Z26" s="139">
        <v>0</v>
      </c>
      <c r="AA26" s="139">
        <v>0</v>
      </c>
      <c r="AB26" s="145">
        <f t="shared" si="19"/>
        <v>0</v>
      </c>
      <c r="AC26" s="139">
        <v>0</v>
      </c>
      <c r="AD26" s="139">
        <v>0</v>
      </c>
      <c r="AE26" s="145">
        <f t="shared" si="20"/>
        <v>0</v>
      </c>
      <c r="AF26" s="139">
        <v>0</v>
      </c>
      <c r="AG26" s="139">
        <v>0</v>
      </c>
      <c r="AH26" s="145">
        <f t="shared" si="21"/>
        <v>0</v>
      </c>
      <c r="AI26" s="162">
        <f t="shared" si="8"/>
        <v>2</v>
      </c>
    </row>
    <row r="27" spans="1:35" s="140" customFormat="1" ht="13.5" thickBot="1" x14ac:dyDescent="0.25">
      <c r="A27" s="147" t="s">
        <v>127</v>
      </c>
      <c r="B27" s="143">
        <v>15</v>
      </c>
      <c r="C27" s="144"/>
      <c r="D27" s="144"/>
      <c r="E27" s="144"/>
      <c r="F27" s="144"/>
      <c r="G27" s="144"/>
      <c r="H27" s="144"/>
      <c r="I27" s="144"/>
      <c r="J27" s="138">
        <v>2</v>
      </c>
      <c r="K27" s="139">
        <v>0</v>
      </c>
      <c r="L27" s="139">
        <v>1</v>
      </c>
      <c r="M27" s="139">
        <f t="shared" si="22"/>
        <v>1</v>
      </c>
      <c r="N27" s="139"/>
      <c r="O27" s="139"/>
      <c r="P27" s="145">
        <f t="shared" si="15"/>
        <v>0</v>
      </c>
      <c r="Q27" s="139">
        <v>0</v>
      </c>
      <c r="R27" s="139">
        <v>0</v>
      </c>
      <c r="S27" s="145">
        <f t="shared" si="16"/>
        <v>0</v>
      </c>
      <c r="T27" s="139">
        <v>0</v>
      </c>
      <c r="U27" s="139">
        <v>1</v>
      </c>
      <c r="V27" s="145">
        <f t="shared" si="17"/>
        <v>1</v>
      </c>
      <c r="W27" s="139">
        <v>0</v>
      </c>
      <c r="X27" s="139">
        <v>1</v>
      </c>
      <c r="Y27" s="145">
        <f t="shared" si="18"/>
        <v>1</v>
      </c>
      <c r="Z27" s="139">
        <v>1</v>
      </c>
      <c r="AA27" s="139">
        <v>2</v>
      </c>
      <c r="AB27" s="145">
        <f t="shared" si="19"/>
        <v>3</v>
      </c>
      <c r="AC27" s="139">
        <v>0</v>
      </c>
      <c r="AD27" s="139">
        <v>1</v>
      </c>
      <c r="AE27" s="145">
        <f t="shared" si="20"/>
        <v>1</v>
      </c>
      <c r="AF27" s="139">
        <v>0</v>
      </c>
      <c r="AG27" s="139">
        <v>0</v>
      </c>
      <c r="AH27" s="145">
        <f t="shared" si="21"/>
        <v>0</v>
      </c>
      <c r="AI27" s="162">
        <f t="shared" si="8"/>
        <v>7</v>
      </c>
    </row>
    <row r="28" spans="1:35" s="140" customFormat="1" ht="13.5" thickBot="1" x14ac:dyDescent="0.25">
      <c r="A28" s="147" t="s">
        <v>103</v>
      </c>
      <c r="B28" s="143">
        <v>8</v>
      </c>
      <c r="C28" s="144"/>
      <c r="D28" s="144"/>
      <c r="E28" s="144"/>
      <c r="F28" s="144"/>
      <c r="G28" s="144"/>
      <c r="H28" s="144">
        <v>0</v>
      </c>
      <c r="I28" s="144">
        <v>2</v>
      </c>
      <c r="J28" s="138">
        <v>3</v>
      </c>
      <c r="K28" s="139">
        <v>0</v>
      </c>
      <c r="L28" s="139">
        <v>1</v>
      </c>
      <c r="M28" s="139">
        <f t="shared" si="22"/>
        <v>1</v>
      </c>
      <c r="N28" s="139"/>
      <c r="O28" s="139">
        <v>1</v>
      </c>
      <c r="P28" s="145">
        <f t="shared" si="15"/>
        <v>1</v>
      </c>
      <c r="Q28" s="139">
        <v>0</v>
      </c>
      <c r="R28" s="139">
        <v>0</v>
      </c>
      <c r="S28" s="145">
        <f t="shared" si="16"/>
        <v>0</v>
      </c>
      <c r="T28" s="139">
        <v>0</v>
      </c>
      <c r="U28" s="139">
        <v>0</v>
      </c>
      <c r="V28" s="145">
        <f t="shared" si="17"/>
        <v>0</v>
      </c>
      <c r="W28" s="139">
        <v>0</v>
      </c>
      <c r="X28" s="139">
        <v>0</v>
      </c>
      <c r="Y28" s="145">
        <f t="shared" si="18"/>
        <v>0</v>
      </c>
      <c r="Z28" s="139">
        <v>0</v>
      </c>
      <c r="AA28" s="139">
        <v>0</v>
      </c>
      <c r="AB28" s="145">
        <f t="shared" si="19"/>
        <v>0</v>
      </c>
      <c r="AC28" s="139">
        <v>0</v>
      </c>
      <c r="AD28" s="139">
        <v>0</v>
      </c>
      <c r="AE28" s="145">
        <f t="shared" si="20"/>
        <v>0</v>
      </c>
      <c r="AF28" s="139">
        <v>0</v>
      </c>
      <c r="AG28" s="139">
        <v>0</v>
      </c>
      <c r="AH28" s="145">
        <f t="shared" si="21"/>
        <v>0</v>
      </c>
      <c r="AI28" s="162">
        <f t="shared" si="8"/>
        <v>2</v>
      </c>
    </row>
    <row r="29" spans="1:35" s="140" customFormat="1" ht="13.5" thickBot="1" x14ac:dyDescent="0.25">
      <c r="A29" s="147" t="s">
        <v>124</v>
      </c>
      <c r="B29" s="143">
        <v>15</v>
      </c>
      <c r="C29" s="144"/>
      <c r="D29" s="144"/>
      <c r="E29" s="144"/>
      <c r="F29" s="144"/>
      <c r="G29" s="144"/>
      <c r="H29" s="144">
        <v>0</v>
      </c>
      <c r="I29" s="144">
        <v>0</v>
      </c>
      <c r="J29" s="138">
        <v>5</v>
      </c>
      <c r="K29" s="139">
        <v>0</v>
      </c>
      <c r="L29" s="139">
        <v>1</v>
      </c>
      <c r="M29" s="139">
        <f t="shared" si="22"/>
        <v>1</v>
      </c>
      <c r="N29" s="139"/>
      <c r="O29" s="139"/>
      <c r="P29" s="145">
        <f t="shared" si="15"/>
        <v>0</v>
      </c>
      <c r="Q29" s="139">
        <v>0</v>
      </c>
      <c r="R29" s="139">
        <v>0</v>
      </c>
      <c r="S29" s="145">
        <f t="shared" si="16"/>
        <v>0</v>
      </c>
      <c r="T29" s="139">
        <v>1</v>
      </c>
      <c r="U29" s="139">
        <v>0</v>
      </c>
      <c r="V29" s="145">
        <f t="shared" si="17"/>
        <v>1</v>
      </c>
      <c r="W29" s="139">
        <v>0</v>
      </c>
      <c r="X29" s="139">
        <v>0</v>
      </c>
      <c r="Y29" s="145">
        <f t="shared" si="18"/>
        <v>0</v>
      </c>
      <c r="Z29" s="139">
        <v>0</v>
      </c>
      <c r="AA29" s="139">
        <v>0</v>
      </c>
      <c r="AB29" s="145">
        <f t="shared" si="19"/>
        <v>0</v>
      </c>
      <c r="AC29" s="139">
        <v>0</v>
      </c>
      <c r="AD29" s="139">
        <v>0</v>
      </c>
      <c r="AE29" s="145">
        <f t="shared" si="20"/>
        <v>0</v>
      </c>
      <c r="AF29" s="139">
        <v>0</v>
      </c>
      <c r="AG29" s="139">
        <v>0</v>
      </c>
      <c r="AH29" s="145">
        <f t="shared" si="21"/>
        <v>0</v>
      </c>
      <c r="AI29" s="162">
        <f t="shared" si="8"/>
        <v>2</v>
      </c>
    </row>
    <row r="30" spans="1:35" s="140" customFormat="1" ht="13.5" thickBot="1" x14ac:dyDescent="0.25">
      <c r="A30" s="147" t="s">
        <v>132</v>
      </c>
      <c r="B30" s="143">
        <v>11</v>
      </c>
      <c r="C30" s="144"/>
      <c r="D30" s="144"/>
      <c r="E30" s="144"/>
      <c r="F30" s="144"/>
      <c r="G30" s="144"/>
      <c r="H30" s="144"/>
      <c r="I30" s="144"/>
      <c r="J30" s="138">
        <v>2</v>
      </c>
      <c r="K30" s="139">
        <v>0</v>
      </c>
      <c r="L30" s="139">
        <v>0</v>
      </c>
      <c r="M30" s="139">
        <f t="shared" si="22"/>
        <v>0</v>
      </c>
      <c r="N30" s="139"/>
      <c r="O30" s="139"/>
      <c r="P30" s="145">
        <f t="shared" si="15"/>
        <v>0</v>
      </c>
      <c r="Q30" s="139">
        <v>0</v>
      </c>
      <c r="R30" s="139">
        <v>1</v>
      </c>
      <c r="S30" s="145">
        <f t="shared" si="16"/>
        <v>1</v>
      </c>
      <c r="T30" s="139">
        <v>0</v>
      </c>
      <c r="U30" s="139">
        <v>0</v>
      </c>
      <c r="V30" s="145">
        <f t="shared" si="17"/>
        <v>0</v>
      </c>
      <c r="W30" s="139">
        <v>0</v>
      </c>
      <c r="X30" s="139">
        <v>0</v>
      </c>
      <c r="Y30" s="145">
        <f t="shared" si="18"/>
        <v>0</v>
      </c>
      <c r="Z30" s="139">
        <v>0</v>
      </c>
      <c r="AA30" s="139">
        <v>0</v>
      </c>
      <c r="AB30" s="145">
        <f t="shared" si="19"/>
        <v>0</v>
      </c>
      <c r="AC30" s="139">
        <v>0</v>
      </c>
      <c r="AD30" s="139">
        <v>0</v>
      </c>
      <c r="AE30" s="145">
        <f t="shared" si="20"/>
        <v>0</v>
      </c>
      <c r="AF30" s="139">
        <v>0</v>
      </c>
      <c r="AG30" s="139">
        <v>0</v>
      </c>
      <c r="AH30" s="145">
        <f t="shared" si="21"/>
        <v>0</v>
      </c>
      <c r="AI30" s="162">
        <f t="shared" si="8"/>
        <v>1</v>
      </c>
    </row>
    <row r="31" spans="1:35" s="29" customFormat="1" ht="13.5" thickBot="1" x14ac:dyDescent="0.25">
      <c r="A31" s="46" t="s">
        <v>8</v>
      </c>
      <c r="B31" s="68">
        <v>5</v>
      </c>
      <c r="C31" s="54">
        <v>0</v>
      </c>
      <c r="D31" s="54">
        <v>3</v>
      </c>
      <c r="E31" s="54">
        <v>3</v>
      </c>
      <c r="F31" s="54">
        <v>1</v>
      </c>
      <c r="G31" s="54">
        <v>1</v>
      </c>
      <c r="H31" s="54">
        <v>6</v>
      </c>
      <c r="I31" s="54">
        <v>1</v>
      </c>
      <c r="J31" s="54">
        <v>2</v>
      </c>
      <c r="K31" s="83">
        <v>0</v>
      </c>
      <c r="L31" s="83">
        <v>1</v>
      </c>
      <c r="M31" s="139">
        <f t="shared" si="22"/>
        <v>1</v>
      </c>
      <c r="N31" s="83"/>
      <c r="O31" s="83"/>
      <c r="P31" s="145">
        <f t="shared" si="15"/>
        <v>0</v>
      </c>
      <c r="Q31" s="83">
        <v>0</v>
      </c>
      <c r="R31" s="83">
        <v>0</v>
      </c>
      <c r="S31" s="145">
        <f t="shared" si="16"/>
        <v>0</v>
      </c>
      <c r="T31" s="83">
        <v>0</v>
      </c>
      <c r="U31" s="83">
        <v>0</v>
      </c>
      <c r="V31" s="145">
        <f t="shared" si="17"/>
        <v>0</v>
      </c>
      <c r="W31" s="83">
        <v>0</v>
      </c>
      <c r="X31" s="83">
        <v>0</v>
      </c>
      <c r="Y31" s="145">
        <f t="shared" si="18"/>
        <v>0</v>
      </c>
      <c r="Z31" s="83">
        <v>0</v>
      </c>
      <c r="AA31" s="83">
        <v>0</v>
      </c>
      <c r="AB31" s="145">
        <f t="shared" si="19"/>
        <v>0</v>
      </c>
      <c r="AC31" s="83">
        <v>0</v>
      </c>
      <c r="AD31" s="83">
        <v>0</v>
      </c>
      <c r="AE31" s="145">
        <f t="shared" si="20"/>
        <v>0</v>
      </c>
      <c r="AF31" s="83">
        <v>0</v>
      </c>
      <c r="AG31" s="83">
        <v>0</v>
      </c>
      <c r="AH31" s="145">
        <f t="shared" si="21"/>
        <v>0</v>
      </c>
      <c r="AI31" s="162">
        <f t="shared" si="8"/>
        <v>1</v>
      </c>
    </row>
    <row r="32" spans="1:35" s="29" customFormat="1" ht="13.5" thickBot="1" x14ac:dyDescent="0.25">
      <c r="A32" s="34" t="s">
        <v>10</v>
      </c>
      <c r="B32" s="72">
        <v>1</v>
      </c>
      <c r="C32" s="54">
        <v>23</v>
      </c>
      <c r="D32" s="54">
        <v>3</v>
      </c>
      <c r="E32" s="54">
        <v>4</v>
      </c>
      <c r="F32" s="54">
        <v>4</v>
      </c>
      <c r="G32" s="54">
        <v>3</v>
      </c>
      <c r="H32" s="54">
        <v>2</v>
      </c>
      <c r="I32" s="54">
        <v>4</v>
      </c>
      <c r="J32" s="54">
        <v>0</v>
      </c>
      <c r="K32" s="83">
        <v>0</v>
      </c>
      <c r="L32" s="83">
        <v>0</v>
      </c>
      <c r="M32" s="139">
        <f t="shared" si="22"/>
        <v>0</v>
      </c>
      <c r="N32" s="83"/>
      <c r="O32" s="83"/>
      <c r="P32" s="145">
        <f t="shared" si="15"/>
        <v>0</v>
      </c>
      <c r="Q32" s="83">
        <v>0</v>
      </c>
      <c r="R32" s="83">
        <v>0</v>
      </c>
      <c r="S32" s="145">
        <f t="shared" si="16"/>
        <v>0</v>
      </c>
      <c r="T32" s="83">
        <v>0</v>
      </c>
      <c r="U32" s="83">
        <v>0</v>
      </c>
      <c r="V32" s="145">
        <f t="shared" si="17"/>
        <v>0</v>
      </c>
      <c r="W32" s="83">
        <v>0</v>
      </c>
      <c r="X32" s="83">
        <v>0</v>
      </c>
      <c r="Y32" s="145">
        <f t="shared" si="18"/>
        <v>0</v>
      </c>
      <c r="Z32" s="83">
        <v>0</v>
      </c>
      <c r="AA32" s="83">
        <v>0</v>
      </c>
      <c r="AB32" s="145">
        <f t="shared" si="19"/>
        <v>0</v>
      </c>
      <c r="AC32" s="83">
        <v>0</v>
      </c>
      <c r="AD32" s="83">
        <v>0</v>
      </c>
      <c r="AE32" s="145">
        <f t="shared" si="20"/>
        <v>0</v>
      </c>
      <c r="AF32" s="83">
        <v>0</v>
      </c>
      <c r="AG32" s="83">
        <v>0</v>
      </c>
      <c r="AH32" s="145">
        <f t="shared" si="21"/>
        <v>0</v>
      </c>
      <c r="AI32" s="162">
        <f t="shared" si="8"/>
        <v>0</v>
      </c>
    </row>
    <row r="33" spans="1:36" s="29" customFormat="1" ht="13.5" thickBot="1" x14ac:dyDescent="0.25">
      <c r="A33" s="28" t="s">
        <v>88</v>
      </c>
      <c r="B33" s="73">
        <v>0</v>
      </c>
      <c r="C33" s="54">
        <v>1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83">
        <v>0</v>
      </c>
      <c r="L33" s="83">
        <v>0</v>
      </c>
      <c r="M33" s="139">
        <f t="shared" si="22"/>
        <v>0</v>
      </c>
      <c r="N33" s="83"/>
      <c r="O33" s="83"/>
      <c r="P33" s="145">
        <f t="shared" si="15"/>
        <v>0</v>
      </c>
      <c r="Q33" s="83">
        <v>0</v>
      </c>
      <c r="R33" s="83">
        <v>0</v>
      </c>
      <c r="S33" s="145">
        <f t="shared" si="16"/>
        <v>0</v>
      </c>
      <c r="T33" s="83">
        <v>0</v>
      </c>
      <c r="U33" s="83">
        <v>0</v>
      </c>
      <c r="V33" s="145">
        <f t="shared" si="17"/>
        <v>0</v>
      </c>
      <c r="W33" s="83">
        <v>0</v>
      </c>
      <c r="X33" s="83">
        <v>0</v>
      </c>
      <c r="Y33" s="145">
        <f t="shared" si="18"/>
        <v>0</v>
      </c>
      <c r="Z33" s="83">
        <v>0</v>
      </c>
      <c r="AA33" s="83">
        <v>0</v>
      </c>
      <c r="AB33" s="145">
        <f t="shared" si="19"/>
        <v>0</v>
      </c>
      <c r="AC33" s="83">
        <v>0</v>
      </c>
      <c r="AD33" s="83">
        <v>0</v>
      </c>
      <c r="AE33" s="145">
        <f t="shared" si="20"/>
        <v>0</v>
      </c>
      <c r="AF33" s="83">
        <v>0</v>
      </c>
      <c r="AG33" s="83">
        <v>0</v>
      </c>
      <c r="AH33" s="145">
        <f t="shared" si="21"/>
        <v>0</v>
      </c>
      <c r="AI33" s="162">
        <f t="shared" si="8"/>
        <v>0</v>
      </c>
    </row>
    <row r="34" spans="1:36" s="29" customFormat="1" ht="13.5" thickBot="1" x14ac:dyDescent="0.25">
      <c r="A34" s="28" t="s">
        <v>11</v>
      </c>
      <c r="B34" s="73">
        <v>0</v>
      </c>
      <c r="C34" s="54">
        <v>3</v>
      </c>
      <c r="D34" s="54">
        <v>4</v>
      </c>
      <c r="E34" s="54">
        <v>0</v>
      </c>
      <c r="F34" s="54">
        <v>4</v>
      </c>
      <c r="G34" s="54">
        <v>3</v>
      </c>
      <c r="H34" s="54">
        <v>6</v>
      </c>
      <c r="I34" s="54">
        <v>2</v>
      </c>
      <c r="J34" s="54">
        <v>0</v>
      </c>
      <c r="K34" s="83">
        <v>0</v>
      </c>
      <c r="L34" s="83">
        <v>0</v>
      </c>
      <c r="M34" s="139">
        <f t="shared" si="22"/>
        <v>0</v>
      </c>
      <c r="N34" s="83"/>
      <c r="O34" s="83"/>
      <c r="P34" s="145">
        <f t="shared" si="15"/>
        <v>0</v>
      </c>
      <c r="Q34" s="83">
        <v>0</v>
      </c>
      <c r="R34" s="83">
        <v>0</v>
      </c>
      <c r="S34" s="145">
        <f t="shared" si="16"/>
        <v>0</v>
      </c>
      <c r="T34" s="83">
        <v>0</v>
      </c>
      <c r="U34" s="83">
        <v>0</v>
      </c>
      <c r="V34" s="145">
        <f t="shared" si="17"/>
        <v>0</v>
      </c>
      <c r="W34" s="83">
        <v>0</v>
      </c>
      <c r="X34" s="83">
        <v>0</v>
      </c>
      <c r="Y34" s="145">
        <f t="shared" si="18"/>
        <v>0</v>
      </c>
      <c r="Z34" s="83">
        <v>0</v>
      </c>
      <c r="AA34" s="83">
        <v>0</v>
      </c>
      <c r="AB34" s="145">
        <f t="shared" si="19"/>
        <v>0</v>
      </c>
      <c r="AC34" s="83">
        <v>0</v>
      </c>
      <c r="AD34" s="83">
        <v>0</v>
      </c>
      <c r="AE34" s="145">
        <f t="shared" si="20"/>
        <v>0</v>
      </c>
      <c r="AF34" s="83">
        <v>0</v>
      </c>
      <c r="AG34" s="83">
        <v>0</v>
      </c>
      <c r="AH34" s="145">
        <f t="shared" si="21"/>
        <v>0</v>
      </c>
      <c r="AI34" s="162">
        <f t="shared" si="8"/>
        <v>0</v>
      </c>
    </row>
    <row r="35" spans="1:36" ht="13.5" thickBot="1" x14ac:dyDescent="0.25">
      <c r="A35" s="13" t="s">
        <v>12</v>
      </c>
      <c r="B35" s="73">
        <v>1</v>
      </c>
      <c r="C35" s="54">
        <v>7</v>
      </c>
      <c r="D35" s="67">
        <v>0</v>
      </c>
      <c r="E35" s="67">
        <v>0</v>
      </c>
      <c r="F35" s="67">
        <v>0</v>
      </c>
      <c r="G35" s="67">
        <v>2</v>
      </c>
      <c r="H35" s="67">
        <v>0</v>
      </c>
      <c r="I35" s="67">
        <v>1</v>
      </c>
      <c r="J35" s="67">
        <v>1</v>
      </c>
      <c r="K35" s="83">
        <v>0</v>
      </c>
      <c r="L35" s="83">
        <v>0</v>
      </c>
      <c r="M35" s="139">
        <f t="shared" si="22"/>
        <v>0</v>
      </c>
      <c r="N35" s="83"/>
      <c r="O35" s="83">
        <v>1</v>
      </c>
      <c r="P35" s="145">
        <f t="shared" si="15"/>
        <v>1</v>
      </c>
      <c r="Q35" s="83">
        <v>0</v>
      </c>
      <c r="R35" s="83">
        <v>1</v>
      </c>
      <c r="S35" s="145">
        <f t="shared" si="16"/>
        <v>1</v>
      </c>
      <c r="T35" s="83">
        <v>0</v>
      </c>
      <c r="U35" s="83">
        <v>0</v>
      </c>
      <c r="V35" s="145">
        <f t="shared" si="17"/>
        <v>0</v>
      </c>
      <c r="W35" s="83">
        <v>0</v>
      </c>
      <c r="X35" s="83">
        <v>0</v>
      </c>
      <c r="Y35" s="145">
        <f t="shared" si="18"/>
        <v>0</v>
      </c>
      <c r="Z35" s="83">
        <v>0</v>
      </c>
      <c r="AA35" s="83">
        <v>0</v>
      </c>
      <c r="AB35" s="145">
        <f t="shared" si="19"/>
        <v>0</v>
      </c>
      <c r="AC35" s="83">
        <v>0</v>
      </c>
      <c r="AD35" s="83">
        <v>0</v>
      </c>
      <c r="AE35" s="145">
        <f t="shared" si="20"/>
        <v>0</v>
      </c>
      <c r="AF35" s="83">
        <v>0</v>
      </c>
      <c r="AG35" s="83">
        <v>0</v>
      </c>
      <c r="AH35" s="145">
        <f t="shared" si="21"/>
        <v>0</v>
      </c>
      <c r="AI35" s="162">
        <f t="shared" si="8"/>
        <v>2</v>
      </c>
    </row>
    <row r="36" spans="1:36" ht="13.5" thickBot="1" x14ac:dyDescent="0.25">
      <c r="A36" s="13" t="s">
        <v>13</v>
      </c>
      <c r="B36" s="73">
        <v>14</v>
      </c>
      <c r="C36" s="54">
        <v>20</v>
      </c>
      <c r="D36" s="67">
        <v>12</v>
      </c>
      <c r="E36" s="67">
        <v>5</v>
      </c>
      <c r="F36" s="67">
        <v>12</v>
      </c>
      <c r="G36" s="67">
        <v>9</v>
      </c>
      <c r="H36" s="67">
        <v>10</v>
      </c>
      <c r="I36" s="67">
        <v>9</v>
      </c>
      <c r="J36" s="67">
        <v>5</v>
      </c>
      <c r="K36" s="83">
        <v>0</v>
      </c>
      <c r="L36" s="83">
        <v>0</v>
      </c>
      <c r="M36" s="139">
        <f t="shared" si="22"/>
        <v>0</v>
      </c>
      <c r="N36" s="83"/>
      <c r="O36" s="83"/>
      <c r="P36" s="145">
        <f t="shared" si="15"/>
        <v>0</v>
      </c>
      <c r="Q36" s="83">
        <v>0</v>
      </c>
      <c r="R36" s="83">
        <v>0</v>
      </c>
      <c r="S36" s="145">
        <f t="shared" si="16"/>
        <v>0</v>
      </c>
      <c r="T36" s="83">
        <v>0</v>
      </c>
      <c r="U36" s="83">
        <v>0</v>
      </c>
      <c r="V36" s="145">
        <f t="shared" si="17"/>
        <v>0</v>
      </c>
      <c r="W36" s="83">
        <v>0</v>
      </c>
      <c r="X36" s="83">
        <v>0</v>
      </c>
      <c r="Y36" s="145">
        <f t="shared" si="18"/>
        <v>0</v>
      </c>
      <c r="Z36" s="83">
        <v>0</v>
      </c>
      <c r="AA36" s="83">
        <v>0</v>
      </c>
      <c r="AB36" s="145">
        <f t="shared" si="19"/>
        <v>0</v>
      </c>
      <c r="AC36" s="83">
        <v>0</v>
      </c>
      <c r="AD36" s="83">
        <v>0</v>
      </c>
      <c r="AE36" s="145">
        <f t="shared" si="20"/>
        <v>0</v>
      </c>
      <c r="AF36" s="83">
        <v>0</v>
      </c>
      <c r="AG36" s="83">
        <v>0</v>
      </c>
      <c r="AH36" s="145">
        <f t="shared" si="21"/>
        <v>0</v>
      </c>
      <c r="AI36" s="162">
        <f t="shared" si="8"/>
        <v>0</v>
      </c>
      <c r="AJ36" s="140"/>
    </row>
    <row r="37" spans="1:36" s="29" customFormat="1" ht="13.5" thickBot="1" x14ac:dyDescent="0.25">
      <c r="A37" s="28" t="s">
        <v>67</v>
      </c>
      <c r="B37" s="73">
        <v>1</v>
      </c>
      <c r="C37" s="54">
        <v>1</v>
      </c>
      <c r="D37" s="54">
        <v>9</v>
      </c>
      <c r="E37" s="54">
        <v>5</v>
      </c>
      <c r="F37" s="54">
        <v>5</v>
      </c>
      <c r="G37" s="54">
        <v>4</v>
      </c>
      <c r="H37" s="54">
        <v>4</v>
      </c>
      <c r="I37" s="54">
        <v>0</v>
      </c>
      <c r="J37" s="54">
        <v>0</v>
      </c>
      <c r="K37" s="83">
        <v>0</v>
      </c>
      <c r="L37" s="83">
        <v>0</v>
      </c>
      <c r="M37" s="139">
        <f t="shared" si="22"/>
        <v>0</v>
      </c>
      <c r="N37" s="83"/>
      <c r="O37" s="83"/>
      <c r="P37" s="145">
        <f t="shared" si="15"/>
        <v>0</v>
      </c>
      <c r="Q37" s="83">
        <v>0</v>
      </c>
      <c r="R37" s="83">
        <v>0</v>
      </c>
      <c r="S37" s="145">
        <f t="shared" si="16"/>
        <v>0</v>
      </c>
      <c r="T37" s="83">
        <v>0</v>
      </c>
      <c r="U37" s="83">
        <v>0</v>
      </c>
      <c r="V37" s="145">
        <f t="shared" si="17"/>
        <v>0</v>
      </c>
      <c r="W37" s="83">
        <v>0</v>
      </c>
      <c r="X37" s="83">
        <v>0</v>
      </c>
      <c r="Y37" s="145">
        <f t="shared" si="18"/>
        <v>0</v>
      </c>
      <c r="Z37" s="83">
        <v>0</v>
      </c>
      <c r="AA37" s="83">
        <v>0</v>
      </c>
      <c r="AB37" s="145">
        <f t="shared" si="19"/>
        <v>0</v>
      </c>
      <c r="AC37" s="83">
        <v>0</v>
      </c>
      <c r="AD37" s="83">
        <v>0</v>
      </c>
      <c r="AE37" s="145">
        <f t="shared" si="20"/>
        <v>0</v>
      </c>
      <c r="AF37" s="83">
        <v>0</v>
      </c>
      <c r="AG37" s="83">
        <v>0</v>
      </c>
      <c r="AH37" s="145">
        <f t="shared" si="21"/>
        <v>0</v>
      </c>
      <c r="AI37" s="162">
        <f t="shared" si="8"/>
        <v>0</v>
      </c>
    </row>
    <row r="38" spans="1:36" s="29" customFormat="1" ht="13.5" thickBot="1" x14ac:dyDescent="0.25">
      <c r="A38" s="28" t="s">
        <v>2</v>
      </c>
      <c r="B38" s="212">
        <v>1</v>
      </c>
      <c r="C38" s="167">
        <v>9</v>
      </c>
      <c r="D38" s="167">
        <v>17</v>
      </c>
      <c r="E38" s="167">
        <v>8</v>
      </c>
      <c r="F38" s="167">
        <v>9</v>
      </c>
      <c r="G38" s="167">
        <v>16</v>
      </c>
      <c r="H38" s="167">
        <v>8</v>
      </c>
      <c r="I38" s="167">
        <v>7</v>
      </c>
      <c r="J38" s="167">
        <v>2</v>
      </c>
      <c r="K38" s="213">
        <v>0</v>
      </c>
      <c r="L38" s="83">
        <v>0</v>
      </c>
      <c r="M38" s="139">
        <f t="shared" si="22"/>
        <v>0</v>
      </c>
      <c r="N38" s="83"/>
      <c r="O38" s="83"/>
      <c r="P38" s="145">
        <f t="shared" si="15"/>
        <v>0</v>
      </c>
      <c r="Q38" s="83">
        <v>0</v>
      </c>
      <c r="R38" s="83">
        <v>0</v>
      </c>
      <c r="S38" s="145">
        <f t="shared" si="16"/>
        <v>0</v>
      </c>
      <c r="T38" s="83">
        <v>0</v>
      </c>
      <c r="U38" s="83">
        <v>0</v>
      </c>
      <c r="V38" s="145">
        <f t="shared" si="17"/>
        <v>0</v>
      </c>
      <c r="W38" s="83">
        <v>0</v>
      </c>
      <c r="X38" s="83">
        <v>0</v>
      </c>
      <c r="Y38" s="145">
        <f t="shared" si="18"/>
        <v>0</v>
      </c>
      <c r="Z38" s="83">
        <v>0</v>
      </c>
      <c r="AA38" s="83">
        <v>0</v>
      </c>
      <c r="AB38" s="145">
        <f t="shared" si="19"/>
        <v>0</v>
      </c>
      <c r="AC38" s="83">
        <v>0</v>
      </c>
      <c r="AD38" s="83">
        <v>0</v>
      </c>
      <c r="AE38" s="145">
        <f t="shared" si="20"/>
        <v>0</v>
      </c>
      <c r="AF38" s="83">
        <v>0</v>
      </c>
      <c r="AG38" s="83">
        <v>0</v>
      </c>
      <c r="AH38" s="145">
        <f t="shared" si="21"/>
        <v>0</v>
      </c>
      <c r="AI38" s="162">
        <f t="shared" si="8"/>
        <v>0</v>
      </c>
    </row>
    <row r="39" spans="1:36" s="29" customFormat="1" ht="13.5" thickBot="1" x14ac:dyDescent="0.25">
      <c r="A39" s="221" t="s">
        <v>9</v>
      </c>
      <c r="B39" s="214">
        <v>6</v>
      </c>
      <c r="C39" s="167">
        <v>9</v>
      </c>
      <c r="D39" s="167">
        <v>16</v>
      </c>
      <c r="E39" s="167">
        <v>10</v>
      </c>
      <c r="F39" s="167">
        <v>10</v>
      </c>
      <c r="G39" s="167">
        <v>13</v>
      </c>
      <c r="H39" s="167">
        <v>11</v>
      </c>
      <c r="I39" s="167">
        <v>9</v>
      </c>
      <c r="J39" s="167">
        <v>0</v>
      </c>
      <c r="K39" s="213">
        <v>0</v>
      </c>
      <c r="L39" s="87">
        <v>0</v>
      </c>
      <c r="M39" s="139">
        <f t="shared" si="22"/>
        <v>0</v>
      </c>
      <c r="N39" s="87"/>
      <c r="O39" s="222"/>
      <c r="P39" s="139">
        <f t="shared" si="15"/>
        <v>0</v>
      </c>
      <c r="Q39" s="87">
        <v>0</v>
      </c>
      <c r="R39" s="222">
        <v>1</v>
      </c>
      <c r="S39" s="139">
        <f t="shared" si="16"/>
        <v>1</v>
      </c>
      <c r="T39" s="87">
        <v>0</v>
      </c>
      <c r="U39" s="222">
        <v>0</v>
      </c>
      <c r="V39" s="139">
        <f t="shared" si="17"/>
        <v>0</v>
      </c>
      <c r="W39" s="87">
        <v>0</v>
      </c>
      <c r="X39" s="80">
        <v>0</v>
      </c>
      <c r="Y39" s="145">
        <f t="shared" si="18"/>
        <v>0</v>
      </c>
      <c r="Z39" s="87">
        <v>0</v>
      </c>
      <c r="AA39" s="80">
        <v>0</v>
      </c>
      <c r="AB39" s="145">
        <f t="shared" si="19"/>
        <v>0</v>
      </c>
      <c r="AC39" s="87">
        <v>0</v>
      </c>
      <c r="AD39" s="80">
        <v>0</v>
      </c>
      <c r="AE39" s="145">
        <f t="shared" si="20"/>
        <v>0</v>
      </c>
      <c r="AF39" s="87">
        <v>0</v>
      </c>
      <c r="AG39" s="80">
        <v>0</v>
      </c>
      <c r="AH39" s="145">
        <f t="shared" si="21"/>
        <v>0</v>
      </c>
      <c r="AI39" s="162">
        <f t="shared" si="8"/>
        <v>1</v>
      </c>
    </row>
    <row r="40" spans="1:36" ht="13.5" thickBot="1" x14ac:dyDescent="0.25">
      <c r="A40" s="224" t="s">
        <v>45</v>
      </c>
      <c r="B40" s="217">
        <f>SUM(B23:B39)</f>
        <v>166</v>
      </c>
      <c r="C40" s="216">
        <f t="shared" ref="C40:F40" si="23">SUM(C31:C39)</f>
        <v>73</v>
      </c>
      <c r="D40" s="122">
        <f t="shared" si="23"/>
        <v>64</v>
      </c>
      <c r="E40" s="215">
        <f t="shared" si="23"/>
        <v>35</v>
      </c>
      <c r="F40" s="170">
        <f t="shared" si="23"/>
        <v>45</v>
      </c>
      <c r="G40" s="168">
        <v>51</v>
      </c>
      <c r="H40" s="122">
        <v>47</v>
      </c>
      <c r="I40" s="122">
        <v>39</v>
      </c>
      <c r="J40" s="169">
        <f>SUM(J23:J39)</f>
        <v>40</v>
      </c>
      <c r="K40" s="202">
        <f>SUM(K23:K39)</f>
        <v>3</v>
      </c>
      <c r="L40" s="223">
        <f>SUM(L23:L39)</f>
        <v>5</v>
      </c>
      <c r="M40" s="204">
        <f t="shared" si="22"/>
        <v>8</v>
      </c>
      <c r="N40" s="205"/>
      <c r="O40" s="205">
        <f t="shared" ref="O40:V40" si="24">SUM(O23:O39)</f>
        <v>5</v>
      </c>
      <c r="P40" s="205">
        <f t="shared" si="24"/>
        <v>5</v>
      </c>
      <c r="Q40" s="205">
        <f t="shared" si="24"/>
        <v>1</v>
      </c>
      <c r="R40" s="205">
        <f t="shared" si="24"/>
        <v>4</v>
      </c>
      <c r="S40" s="205">
        <f t="shared" si="24"/>
        <v>5</v>
      </c>
      <c r="T40" s="205">
        <f t="shared" si="24"/>
        <v>3</v>
      </c>
      <c r="U40" s="205">
        <f t="shared" si="24"/>
        <v>4</v>
      </c>
      <c r="V40" s="205">
        <f t="shared" si="24"/>
        <v>7</v>
      </c>
      <c r="W40" s="225">
        <f t="shared" ref="W40:Y40" si="25">SUM(W23:W39)</f>
        <v>0</v>
      </c>
      <c r="X40" s="205">
        <f t="shared" si="25"/>
        <v>3</v>
      </c>
      <c r="Y40" s="205">
        <f t="shared" si="25"/>
        <v>3</v>
      </c>
      <c r="Z40" s="225">
        <f t="shared" ref="Z40:AB40" si="26">SUM(Z23:Z39)</f>
        <v>1</v>
      </c>
      <c r="AA40" s="205">
        <f t="shared" si="26"/>
        <v>2</v>
      </c>
      <c r="AB40" s="205">
        <f t="shared" si="26"/>
        <v>3</v>
      </c>
      <c r="AC40" s="225">
        <f t="shared" ref="AC40:AE40" si="27">SUM(AC23:AC39)</f>
        <v>0</v>
      </c>
      <c r="AD40" s="205">
        <f t="shared" si="27"/>
        <v>2</v>
      </c>
      <c r="AE40" s="205">
        <f t="shared" si="27"/>
        <v>2</v>
      </c>
      <c r="AF40" s="225">
        <f t="shared" ref="AF40:AH40" si="28">SUM(AF23:AF39)</f>
        <v>0</v>
      </c>
      <c r="AG40" s="205">
        <f t="shared" si="28"/>
        <v>0</v>
      </c>
      <c r="AH40" s="205">
        <f t="shared" si="28"/>
        <v>0</v>
      </c>
      <c r="AI40" s="162">
        <f t="shared" si="8"/>
        <v>33</v>
      </c>
    </row>
    <row r="41" spans="1:36" s="29" customFormat="1" ht="13.5" thickBot="1" x14ac:dyDescent="0.25">
      <c r="A41" s="285" t="s">
        <v>83</v>
      </c>
      <c r="B41" s="286"/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7"/>
      <c r="AI41" s="43"/>
      <c r="AJ41" s="43"/>
    </row>
    <row r="42" spans="1:36" s="29" customFormat="1" ht="13.5" thickBot="1" x14ac:dyDescent="0.25">
      <c r="A42" s="28" t="s">
        <v>5</v>
      </c>
      <c r="B42" s="70">
        <v>0</v>
      </c>
      <c r="C42" s="57">
        <v>2</v>
      </c>
      <c r="D42" s="57">
        <v>1</v>
      </c>
      <c r="E42" s="57">
        <v>1</v>
      </c>
      <c r="F42" s="57">
        <v>0</v>
      </c>
      <c r="G42" s="96">
        <v>0</v>
      </c>
      <c r="H42" s="96">
        <v>1</v>
      </c>
      <c r="I42" s="96">
        <v>0</v>
      </c>
      <c r="J42" s="96">
        <v>0</v>
      </c>
      <c r="K42" s="81">
        <v>0</v>
      </c>
      <c r="L42" s="81">
        <v>0</v>
      </c>
      <c r="M42" s="139">
        <f t="shared" ref="M42:M44" si="29">SUM(K42:L42)</f>
        <v>0</v>
      </c>
      <c r="N42" s="81"/>
      <c r="O42" s="81"/>
      <c r="P42" s="145">
        <f t="shared" ref="P42:P45" si="30">SUM(N42+O42)</f>
        <v>0</v>
      </c>
      <c r="Q42" s="81">
        <v>0</v>
      </c>
      <c r="R42" s="81">
        <v>0</v>
      </c>
      <c r="S42" s="145">
        <f t="shared" ref="S42:S45" si="31">SUM(Q42+R42)</f>
        <v>0</v>
      </c>
      <c r="T42" s="81">
        <v>0</v>
      </c>
      <c r="U42" s="81">
        <v>0</v>
      </c>
      <c r="V42" s="145">
        <f t="shared" ref="V42:V45" si="32">SUM(T42+U42)</f>
        <v>0</v>
      </c>
      <c r="W42" s="81">
        <v>0</v>
      </c>
      <c r="X42" s="81">
        <v>0</v>
      </c>
      <c r="Y42" s="145">
        <f t="shared" ref="Y42:Y45" si="33">SUM(W42+X42)</f>
        <v>0</v>
      </c>
      <c r="Z42" s="81">
        <v>0</v>
      </c>
      <c r="AA42" s="81">
        <v>0</v>
      </c>
      <c r="AB42" s="145">
        <f t="shared" ref="AB42:AB45" si="34">SUM(Z42+AA42)</f>
        <v>0</v>
      </c>
      <c r="AC42" s="81">
        <v>0</v>
      </c>
      <c r="AD42" s="81">
        <v>0</v>
      </c>
      <c r="AE42" s="145">
        <f t="shared" ref="AE42:AE45" si="35">SUM(AC42+AD42)</f>
        <v>0</v>
      </c>
      <c r="AF42" s="81">
        <v>0</v>
      </c>
      <c r="AG42" s="81">
        <v>0</v>
      </c>
      <c r="AH42" s="145">
        <f t="shared" ref="AH42:AH45" si="36">SUM(AF42+AG42)</f>
        <v>0</v>
      </c>
      <c r="AI42" s="162">
        <f t="shared" si="8"/>
        <v>0</v>
      </c>
    </row>
    <row r="43" spans="1:36" s="29" customFormat="1" ht="13.5" thickBot="1" x14ac:dyDescent="0.25">
      <c r="A43" s="49" t="s">
        <v>6</v>
      </c>
      <c r="B43" s="74">
        <v>0</v>
      </c>
      <c r="C43" s="60">
        <v>1</v>
      </c>
      <c r="D43" s="60">
        <v>4</v>
      </c>
      <c r="E43" s="60">
        <v>5</v>
      </c>
      <c r="F43" s="60">
        <v>2</v>
      </c>
      <c r="G43" s="97">
        <v>3</v>
      </c>
      <c r="H43" s="97">
        <v>0</v>
      </c>
      <c r="I43" s="97">
        <v>0</v>
      </c>
      <c r="J43" s="97">
        <v>0</v>
      </c>
      <c r="K43" s="84">
        <v>0</v>
      </c>
      <c r="L43" s="84">
        <v>0</v>
      </c>
      <c r="M43" s="139">
        <f t="shared" si="29"/>
        <v>0</v>
      </c>
      <c r="N43" s="84"/>
      <c r="O43" s="84"/>
      <c r="P43" s="145">
        <f t="shared" si="30"/>
        <v>0</v>
      </c>
      <c r="Q43" s="84">
        <v>1</v>
      </c>
      <c r="R43" s="84">
        <v>0</v>
      </c>
      <c r="S43" s="145">
        <f t="shared" si="31"/>
        <v>1</v>
      </c>
      <c r="T43" s="84">
        <v>0</v>
      </c>
      <c r="U43" s="84">
        <v>0</v>
      </c>
      <c r="V43" s="145">
        <f t="shared" si="32"/>
        <v>0</v>
      </c>
      <c r="W43" s="84">
        <v>0</v>
      </c>
      <c r="X43" s="84">
        <v>0</v>
      </c>
      <c r="Y43" s="145">
        <f t="shared" si="33"/>
        <v>0</v>
      </c>
      <c r="Z43" s="84">
        <v>0</v>
      </c>
      <c r="AA43" s="84">
        <v>0</v>
      </c>
      <c r="AB43" s="145">
        <f t="shared" si="34"/>
        <v>0</v>
      </c>
      <c r="AC43" s="84">
        <v>0</v>
      </c>
      <c r="AD43" s="84">
        <v>0</v>
      </c>
      <c r="AE43" s="145">
        <f t="shared" si="35"/>
        <v>0</v>
      </c>
      <c r="AF43" s="84">
        <v>0</v>
      </c>
      <c r="AG43" s="84">
        <v>0</v>
      </c>
      <c r="AH43" s="145">
        <f t="shared" si="36"/>
        <v>0</v>
      </c>
      <c r="AI43" s="162">
        <f t="shared" si="8"/>
        <v>1</v>
      </c>
    </row>
    <row r="44" spans="1:36" s="140" customFormat="1" ht="13.5" thickBot="1" x14ac:dyDescent="0.25">
      <c r="A44" s="148" t="s">
        <v>93</v>
      </c>
      <c r="B44" s="143">
        <v>17</v>
      </c>
      <c r="C44" s="144"/>
      <c r="D44" s="144"/>
      <c r="E44" s="144"/>
      <c r="F44" s="144"/>
      <c r="G44" s="144">
        <v>0</v>
      </c>
      <c r="H44" s="144">
        <v>0</v>
      </c>
      <c r="I44" s="144">
        <v>3</v>
      </c>
      <c r="J44" s="138">
        <v>2</v>
      </c>
      <c r="K44" s="139">
        <v>0</v>
      </c>
      <c r="L44" s="139">
        <v>0</v>
      </c>
      <c r="M44" s="139">
        <f t="shared" si="29"/>
        <v>0</v>
      </c>
      <c r="N44" s="139">
        <v>1</v>
      </c>
      <c r="O44" s="139"/>
      <c r="P44" s="145">
        <f t="shared" si="30"/>
        <v>1</v>
      </c>
      <c r="Q44" s="139">
        <v>0</v>
      </c>
      <c r="R44" s="139">
        <v>0</v>
      </c>
      <c r="S44" s="145">
        <f t="shared" si="31"/>
        <v>0</v>
      </c>
      <c r="T44" s="139">
        <v>0</v>
      </c>
      <c r="U44" s="139">
        <v>0</v>
      </c>
      <c r="V44" s="145">
        <f t="shared" si="32"/>
        <v>0</v>
      </c>
      <c r="W44" s="139">
        <v>1</v>
      </c>
      <c r="X44" s="139">
        <v>0</v>
      </c>
      <c r="Y44" s="145">
        <f t="shared" si="33"/>
        <v>1</v>
      </c>
      <c r="Z44" s="139">
        <v>0</v>
      </c>
      <c r="AA44" s="139">
        <v>0</v>
      </c>
      <c r="AB44" s="145">
        <f t="shared" si="34"/>
        <v>0</v>
      </c>
      <c r="AC44" s="139">
        <v>0</v>
      </c>
      <c r="AD44" s="139">
        <v>1</v>
      </c>
      <c r="AE44" s="145">
        <f t="shared" si="35"/>
        <v>1</v>
      </c>
      <c r="AF44" s="139">
        <v>0</v>
      </c>
      <c r="AG44" s="139">
        <v>0</v>
      </c>
      <c r="AH44" s="145">
        <f t="shared" si="36"/>
        <v>0</v>
      </c>
      <c r="AI44" s="162">
        <f t="shared" si="8"/>
        <v>3</v>
      </c>
    </row>
    <row r="45" spans="1:36" s="140" customFormat="1" ht="13.5" thickBot="1" x14ac:dyDescent="0.25">
      <c r="A45" s="228" t="s">
        <v>85</v>
      </c>
      <c r="B45" s="137">
        <v>42</v>
      </c>
      <c r="C45" s="138">
        <v>0</v>
      </c>
      <c r="D45" s="138">
        <v>0</v>
      </c>
      <c r="E45" s="138">
        <v>0</v>
      </c>
      <c r="F45" s="138">
        <v>0</v>
      </c>
      <c r="G45" s="138">
        <v>0</v>
      </c>
      <c r="H45" s="138">
        <v>2</v>
      </c>
      <c r="I45" s="138">
        <v>7</v>
      </c>
      <c r="J45" s="138">
        <v>6</v>
      </c>
      <c r="K45" s="139">
        <v>2</v>
      </c>
      <c r="L45" s="139">
        <v>0</v>
      </c>
      <c r="M45" s="139">
        <f>SUM(K45:L45)</f>
        <v>2</v>
      </c>
      <c r="N45" s="139">
        <v>1</v>
      </c>
      <c r="O45" s="139"/>
      <c r="P45" s="145">
        <f t="shared" si="30"/>
        <v>1</v>
      </c>
      <c r="Q45" s="139">
        <v>0</v>
      </c>
      <c r="R45" s="139">
        <v>0</v>
      </c>
      <c r="S45" s="145">
        <f t="shared" si="31"/>
        <v>0</v>
      </c>
      <c r="T45" s="139">
        <v>1</v>
      </c>
      <c r="U45" s="139">
        <v>0</v>
      </c>
      <c r="V45" s="145">
        <f t="shared" si="32"/>
        <v>1</v>
      </c>
      <c r="W45" s="139">
        <v>1</v>
      </c>
      <c r="X45" s="139">
        <v>0</v>
      </c>
      <c r="Y45" s="145">
        <f t="shared" si="33"/>
        <v>1</v>
      </c>
      <c r="Z45" s="139">
        <v>3</v>
      </c>
      <c r="AA45" s="139">
        <v>0</v>
      </c>
      <c r="AB45" s="145">
        <f t="shared" si="34"/>
        <v>3</v>
      </c>
      <c r="AC45" s="139">
        <v>1</v>
      </c>
      <c r="AD45" s="139">
        <v>0</v>
      </c>
      <c r="AE45" s="145">
        <f t="shared" si="35"/>
        <v>1</v>
      </c>
      <c r="AF45" s="139">
        <v>0</v>
      </c>
      <c r="AG45" s="139">
        <v>0</v>
      </c>
      <c r="AH45" s="145">
        <f t="shared" si="36"/>
        <v>0</v>
      </c>
      <c r="AI45" s="162">
        <f t="shared" si="8"/>
        <v>9</v>
      </c>
    </row>
    <row r="46" spans="1:36" s="29" customFormat="1" ht="13.5" thickBot="1" x14ac:dyDescent="0.25">
      <c r="A46" s="224" t="s">
        <v>45</v>
      </c>
      <c r="B46" s="121">
        <f>SUM(B42:B45)</f>
        <v>59</v>
      </c>
      <c r="C46" s="122">
        <f>SUM(C42:C45)</f>
        <v>3</v>
      </c>
      <c r="D46" s="122">
        <f>SUM(D42:D43)</f>
        <v>5</v>
      </c>
      <c r="E46" s="122">
        <f>SUM(E42:E43)</f>
        <v>6</v>
      </c>
      <c r="F46" s="122">
        <f>SUM(F42:F43)</f>
        <v>2</v>
      </c>
      <c r="G46" s="122">
        <v>3</v>
      </c>
      <c r="H46" s="122">
        <v>3</v>
      </c>
      <c r="I46" s="122">
        <v>10</v>
      </c>
      <c r="J46" s="122">
        <f>SUM(J42:J45)</f>
        <v>8</v>
      </c>
      <c r="K46" s="123">
        <f>SUM(K42:K45)</f>
        <v>2</v>
      </c>
      <c r="L46" s="123">
        <f>SUM(L42:L45)</f>
        <v>0</v>
      </c>
      <c r="M46" s="124">
        <f>SUM(K46:L46)</f>
        <v>2</v>
      </c>
      <c r="N46" s="123">
        <f t="shared" ref="N46:S46" si="37">SUM(N42:N45)</f>
        <v>2</v>
      </c>
      <c r="O46" s="123">
        <f t="shared" si="37"/>
        <v>0</v>
      </c>
      <c r="P46" s="124">
        <f t="shared" si="37"/>
        <v>2</v>
      </c>
      <c r="Q46" s="123">
        <f t="shared" si="37"/>
        <v>1</v>
      </c>
      <c r="R46" s="123">
        <f t="shared" si="37"/>
        <v>0</v>
      </c>
      <c r="S46" s="124">
        <f t="shared" si="37"/>
        <v>1</v>
      </c>
      <c r="T46" s="123">
        <f t="shared" ref="T46:Y46" si="38">SUM(T42:T45)</f>
        <v>1</v>
      </c>
      <c r="U46" s="123">
        <f t="shared" si="38"/>
        <v>0</v>
      </c>
      <c r="V46" s="124">
        <f t="shared" si="38"/>
        <v>1</v>
      </c>
      <c r="W46" s="123">
        <f t="shared" si="38"/>
        <v>2</v>
      </c>
      <c r="X46" s="123">
        <f t="shared" si="38"/>
        <v>0</v>
      </c>
      <c r="Y46" s="124">
        <f t="shared" si="38"/>
        <v>2</v>
      </c>
      <c r="Z46" s="123">
        <f t="shared" ref="Z46:AB46" si="39">SUM(Z42:Z45)</f>
        <v>3</v>
      </c>
      <c r="AA46" s="123">
        <f t="shared" si="39"/>
        <v>0</v>
      </c>
      <c r="AB46" s="124">
        <f t="shared" si="39"/>
        <v>3</v>
      </c>
      <c r="AC46" s="123">
        <f t="shared" ref="AC46:AE46" si="40">SUM(AC42:AC45)</f>
        <v>1</v>
      </c>
      <c r="AD46" s="123">
        <f t="shared" si="40"/>
        <v>1</v>
      </c>
      <c r="AE46" s="124">
        <f t="shared" si="40"/>
        <v>2</v>
      </c>
      <c r="AF46" s="123">
        <v>0</v>
      </c>
      <c r="AG46" s="123">
        <v>0</v>
      </c>
      <c r="AH46" s="124">
        <f t="shared" ref="AH46" si="41">SUM(AH42:AH45)</f>
        <v>0</v>
      </c>
      <c r="AI46" s="162">
        <f t="shared" si="8"/>
        <v>13</v>
      </c>
    </row>
    <row r="47" spans="1:36" ht="13.5" thickBot="1" x14ac:dyDescent="0.25">
      <c r="A47" s="282" t="s">
        <v>81</v>
      </c>
      <c r="B47" s="288"/>
      <c r="C47" s="288"/>
      <c r="D47" s="288"/>
      <c r="E47" s="288"/>
      <c r="F47" s="288"/>
      <c r="G47" s="288"/>
      <c r="H47" s="288"/>
      <c r="I47" s="288"/>
      <c r="J47" s="288"/>
      <c r="K47" s="288"/>
      <c r="L47" s="288"/>
      <c r="M47" s="289"/>
      <c r="AI47" s="43"/>
    </row>
    <row r="48" spans="1:36" s="140" customFormat="1" ht="13.5" thickBot="1" x14ac:dyDescent="0.25">
      <c r="A48" s="146" t="s">
        <v>106</v>
      </c>
      <c r="B48" s="143">
        <v>21</v>
      </c>
      <c r="C48" s="144">
        <v>0</v>
      </c>
      <c r="D48" s="144">
        <v>0</v>
      </c>
      <c r="E48" s="144">
        <v>0</v>
      </c>
      <c r="F48" s="144">
        <v>0</v>
      </c>
      <c r="G48" s="144">
        <v>0</v>
      </c>
      <c r="H48" s="144">
        <v>0</v>
      </c>
      <c r="I48" s="144">
        <v>0</v>
      </c>
      <c r="J48" s="138">
        <v>0</v>
      </c>
      <c r="K48" s="139">
        <v>0</v>
      </c>
      <c r="L48" s="139">
        <v>2</v>
      </c>
      <c r="M48" s="139">
        <f t="shared" ref="M48:M53" si="42">SUM(K48:L48)</f>
        <v>2</v>
      </c>
      <c r="N48" s="139"/>
      <c r="O48" s="139"/>
      <c r="P48" s="145">
        <f t="shared" ref="P48:P54" si="43">SUM(N48+O48)</f>
        <v>0</v>
      </c>
      <c r="Q48" s="139">
        <v>0</v>
      </c>
      <c r="R48" s="139">
        <v>0</v>
      </c>
      <c r="S48" s="145">
        <f t="shared" ref="S48:S54" si="44">SUM(Q48+R48)</f>
        <v>0</v>
      </c>
      <c r="T48" s="139">
        <v>0</v>
      </c>
      <c r="U48" s="139">
        <v>0</v>
      </c>
      <c r="V48" s="145">
        <f t="shared" ref="V48:V54" si="45">SUM(T48+U48)</f>
        <v>0</v>
      </c>
      <c r="W48" s="139">
        <v>0</v>
      </c>
      <c r="X48" s="139">
        <v>0</v>
      </c>
      <c r="Y48" s="145">
        <f t="shared" ref="Y48:Y54" si="46">SUM(W48+X48)</f>
        <v>0</v>
      </c>
      <c r="Z48" s="139">
        <v>0</v>
      </c>
      <c r="AA48" s="139">
        <v>0</v>
      </c>
      <c r="AB48" s="145">
        <f t="shared" ref="AB48:AB54" si="47">SUM(Z48+AA48)</f>
        <v>0</v>
      </c>
      <c r="AC48" s="139">
        <v>0</v>
      </c>
      <c r="AD48" s="139">
        <v>0</v>
      </c>
      <c r="AE48" s="145">
        <f t="shared" ref="AE48:AE54" si="48">SUM(AC48+AD48)</f>
        <v>0</v>
      </c>
      <c r="AF48" s="139">
        <v>0</v>
      </c>
      <c r="AG48" s="139">
        <v>0</v>
      </c>
      <c r="AH48" s="145">
        <f t="shared" ref="AH48:AH54" si="49">SUM(AF48+AG48)</f>
        <v>0</v>
      </c>
      <c r="AI48" s="162">
        <f t="shared" si="8"/>
        <v>2</v>
      </c>
    </row>
    <row r="49" spans="1:36" s="140" customFormat="1" ht="13.5" thickBot="1" x14ac:dyDescent="0.25">
      <c r="A49" s="146" t="s">
        <v>112</v>
      </c>
      <c r="B49" s="143">
        <v>13</v>
      </c>
      <c r="C49" s="144"/>
      <c r="D49" s="144"/>
      <c r="E49" s="144"/>
      <c r="F49" s="144"/>
      <c r="G49" s="144"/>
      <c r="H49" s="144">
        <v>0</v>
      </c>
      <c r="I49" s="144">
        <v>1</v>
      </c>
      <c r="J49" s="138">
        <v>2</v>
      </c>
      <c r="K49" s="139">
        <v>0</v>
      </c>
      <c r="L49" s="139">
        <v>0</v>
      </c>
      <c r="M49" s="139">
        <f t="shared" si="42"/>
        <v>0</v>
      </c>
      <c r="N49" s="139"/>
      <c r="O49" s="139"/>
      <c r="P49" s="145">
        <f t="shared" si="43"/>
        <v>0</v>
      </c>
      <c r="Q49" s="139">
        <v>0</v>
      </c>
      <c r="R49" s="139">
        <v>1</v>
      </c>
      <c r="S49" s="145">
        <f t="shared" si="44"/>
        <v>1</v>
      </c>
      <c r="T49" s="139">
        <v>0</v>
      </c>
      <c r="U49" s="139">
        <v>0</v>
      </c>
      <c r="V49" s="145">
        <f t="shared" si="45"/>
        <v>0</v>
      </c>
      <c r="W49" s="139">
        <v>0</v>
      </c>
      <c r="X49" s="139">
        <v>2</v>
      </c>
      <c r="Y49" s="145">
        <f t="shared" si="46"/>
        <v>2</v>
      </c>
      <c r="Z49" s="139">
        <v>0</v>
      </c>
      <c r="AA49" s="139">
        <v>0</v>
      </c>
      <c r="AB49" s="145">
        <f t="shared" si="47"/>
        <v>0</v>
      </c>
      <c r="AC49" s="139">
        <v>0</v>
      </c>
      <c r="AD49" s="139">
        <v>0</v>
      </c>
      <c r="AE49" s="145">
        <f t="shared" si="48"/>
        <v>0</v>
      </c>
      <c r="AF49" s="139">
        <v>0</v>
      </c>
      <c r="AG49" s="139">
        <v>0</v>
      </c>
      <c r="AH49" s="145">
        <f t="shared" si="49"/>
        <v>0</v>
      </c>
      <c r="AI49" s="162">
        <f t="shared" si="8"/>
        <v>3</v>
      </c>
    </row>
    <row r="50" spans="1:36" ht="13.5" thickBot="1" x14ac:dyDescent="0.25">
      <c r="A50" s="45" t="s">
        <v>72</v>
      </c>
      <c r="B50" s="68">
        <v>0</v>
      </c>
      <c r="C50" s="54">
        <v>0</v>
      </c>
      <c r="D50" s="67">
        <v>0</v>
      </c>
      <c r="E50" s="67">
        <v>0</v>
      </c>
      <c r="F50" s="67">
        <v>0</v>
      </c>
      <c r="G50" s="67">
        <v>0</v>
      </c>
      <c r="H50" s="67">
        <v>2</v>
      </c>
      <c r="I50" s="67">
        <v>2</v>
      </c>
      <c r="J50" s="67">
        <v>0</v>
      </c>
      <c r="K50" s="83">
        <v>0</v>
      </c>
      <c r="L50" s="83">
        <v>0</v>
      </c>
      <c r="M50" s="139">
        <f t="shared" si="42"/>
        <v>0</v>
      </c>
      <c r="N50" s="83"/>
      <c r="O50" s="83"/>
      <c r="P50" s="145">
        <f t="shared" si="43"/>
        <v>0</v>
      </c>
      <c r="Q50" s="83">
        <v>0</v>
      </c>
      <c r="R50" s="83">
        <v>0</v>
      </c>
      <c r="S50" s="145">
        <f t="shared" si="44"/>
        <v>0</v>
      </c>
      <c r="T50" s="83">
        <v>0</v>
      </c>
      <c r="U50" s="83">
        <v>0</v>
      </c>
      <c r="V50" s="145">
        <f t="shared" si="45"/>
        <v>0</v>
      </c>
      <c r="W50" s="83">
        <v>0</v>
      </c>
      <c r="X50" s="83">
        <v>0</v>
      </c>
      <c r="Y50" s="145">
        <f t="shared" si="46"/>
        <v>0</v>
      </c>
      <c r="Z50" s="83">
        <v>0</v>
      </c>
      <c r="AA50" s="83">
        <v>0</v>
      </c>
      <c r="AB50" s="145">
        <f t="shared" si="47"/>
        <v>0</v>
      </c>
      <c r="AC50" s="83">
        <v>0</v>
      </c>
      <c r="AD50" s="83">
        <v>0</v>
      </c>
      <c r="AE50" s="145">
        <f t="shared" si="48"/>
        <v>0</v>
      </c>
      <c r="AF50" s="83">
        <v>0</v>
      </c>
      <c r="AG50" s="83">
        <v>0</v>
      </c>
      <c r="AH50" s="145">
        <f t="shared" si="49"/>
        <v>0</v>
      </c>
      <c r="AI50" s="162">
        <f t="shared" si="8"/>
        <v>0</v>
      </c>
    </row>
    <row r="51" spans="1:36" ht="13.5" thickBot="1" x14ac:dyDescent="0.25">
      <c r="A51" s="8" t="s">
        <v>71</v>
      </c>
      <c r="B51" s="69">
        <v>0</v>
      </c>
      <c r="C51" s="55">
        <v>0</v>
      </c>
      <c r="D51" s="56">
        <v>0</v>
      </c>
      <c r="E51" s="56">
        <v>1</v>
      </c>
      <c r="F51" s="56">
        <v>1</v>
      </c>
      <c r="G51" s="94">
        <v>1</v>
      </c>
      <c r="H51" s="94">
        <v>3</v>
      </c>
      <c r="I51" s="94">
        <v>0</v>
      </c>
      <c r="J51" s="94">
        <v>0</v>
      </c>
      <c r="K51" s="80">
        <v>0</v>
      </c>
      <c r="L51" s="80">
        <v>0</v>
      </c>
      <c r="M51" s="139">
        <f t="shared" si="42"/>
        <v>0</v>
      </c>
      <c r="N51" s="80"/>
      <c r="O51" s="80"/>
      <c r="P51" s="145">
        <f t="shared" si="43"/>
        <v>0</v>
      </c>
      <c r="Q51" s="80">
        <v>0</v>
      </c>
      <c r="R51" s="80">
        <v>0</v>
      </c>
      <c r="S51" s="145">
        <f t="shared" si="44"/>
        <v>0</v>
      </c>
      <c r="T51" s="80">
        <v>0</v>
      </c>
      <c r="U51" s="80">
        <v>0</v>
      </c>
      <c r="V51" s="145">
        <f t="shared" si="45"/>
        <v>0</v>
      </c>
      <c r="W51" s="80">
        <v>0</v>
      </c>
      <c r="X51" s="80">
        <v>0</v>
      </c>
      <c r="Y51" s="145">
        <f t="shared" si="46"/>
        <v>0</v>
      </c>
      <c r="Z51" s="80">
        <v>0</v>
      </c>
      <c r="AA51" s="80">
        <v>0</v>
      </c>
      <c r="AB51" s="145">
        <f t="shared" si="47"/>
        <v>0</v>
      </c>
      <c r="AC51" s="80">
        <v>0</v>
      </c>
      <c r="AD51" s="80">
        <v>0</v>
      </c>
      <c r="AE51" s="145">
        <f t="shared" si="48"/>
        <v>0</v>
      </c>
      <c r="AF51" s="80">
        <v>0</v>
      </c>
      <c r="AG51" s="80">
        <v>0</v>
      </c>
      <c r="AH51" s="145">
        <f t="shared" si="49"/>
        <v>0</v>
      </c>
      <c r="AI51" s="162">
        <f t="shared" si="8"/>
        <v>0</v>
      </c>
    </row>
    <row r="52" spans="1:36" ht="13.5" thickBot="1" x14ac:dyDescent="0.25">
      <c r="A52" s="13" t="s">
        <v>70</v>
      </c>
      <c r="B52" s="70">
        <v>0</v>
      </c>
      <c r="C52" s="55">
        <v>0</v>
      </c>
      <c r="D52" s="56">
        <v>0</v>
      </c>
      <c r="E52" s="56">
        <v>0</v>
      </c>
      <c r="F52" s="56">
        <v>0</v>
      </c>
      <c r="G52" s="94">
        <v>1</v>
      </c>
      <c r="H52" s="94">
        <v>1</v>
      </c>
      <c r="I52" s="94">
        <v>0</v>
      </c>
      <c r="J52" s="94">
        <v>0</v>
      </c>
      <c r="K52" s="80">
        <v>0</v>
      </c>
      <c r="L52" s="80">
        <v>0</v>
      </c>
      <c r="M52" s="139">
        <f t="shared" si="42"/>
        <v>0</v>
      </c>
      <c r="N52" s="80"/>
      <c r="O52" s="80"/>
      <c r="P52" s="145">
        <f t="shared" si="43"/>
        <v>0</v>
      </c>
      <c r="Q52" s="80">
        <v>0</v>
      </c>
      <c r="R52" s="80">
        <v>0</v>
      </c>
      <c r="S52" s="145">
        <f t="shared" si="44"/>
        <v>0</v>
      </c>
      <c r="T52" s="80">
        <v>0</v>
      </c>
      <c r="U52" s="80">
        <v>0</v>
      </c>
      <c r="V52" s="145">
        <f t="shared" si="45"/>
        <v>0</v>
      </c>
      <c r="W52" s="80">
        <v>0</v>
      </c>
      <c r="X52" s="80">
        <v>0</v>
      </c>
      <c r="Y52" s="145">
        <f t="shared" si="46"/>
        <v>0</v>
      </c>
      <c r="Z52" s="80">
        <v>0</v>
      </c>
      <c r="AA52" s="80">
        <v>0</v>
      </c>
      <c r="AB52" s="145">
        <f t="shared" si="47"/>
        <v>0</v>
      </c>
      <c r="AC52" s="80">
        <v>0</v>
      </c>
      <c r="AD52" s="80">
        <v>0</v>
      </c>
      <c r="AE52" s="145">
        <f t="shared" si="48"/>
        <v>0</v>
      </c>
      <c r="AF52" s="80">
        <v>0</v>
      </c>
      <c r="AG52" s="80">
        <v>0</v>
      </c>
      <c r="AH52" s="145">
        <f t="shared" si="49"/>
        <v>0</v>
      </c>
      <c r="AI52" s="162">
        <f t="shared" si="8"/>
        <v>0</v>
      </c>
    </row>
    <row r="53" spans="1:36" ht="13.5" thickBot="1" x14ac:dyDescent="0.25">
      <c r="A53" s="13" t="s">
        <v>69</v>
      </c>
      <c r="B53" s="70">
        <v>0</v>
      </c>
      <c r="C53" s="55">
        <v>0</v>
      </c>
      <c r="D53" s="56">
        <v>0</v>
      </c>
      <c r="E53" s="56">
        <v>0</v>
      </c>
      <c r="F53" s="56">
        <v>0</v>
      </c>
      <c r="G53" s="94">
        <v>0</v>
      </c>
      <c r="H53" s="94">
        <v>0</v>
      </c>
      <c r="I53" s="94">
        <v>0</v>
      </c>
      <c r="J53" s="94">
        <v>0</v>
      </c>
      <c r="K53" s="80">
        <v>0</v>
      </c>
      <c r="L53" s="80">
        <v>0</v>
      </c>
      <c r="M53" s="139">
        <f t="shared" si="42"/>
        <v>0</v>
      </c>
      <c r="N53" s="80"/>
      <c r="O53" s="80"/>
      <c r="P53" s="145">
        <f t="shared" si="43"/>
        <v>0</v>
      </c>
      <c r="Q53" s="80">
        <v>0</v>
      </c>
      <c r="R53" s="80">
        <v>0</v>
      </c>
      <c r="S53" s="145">
        <f t="shared" si="44"/>
        <v>0</v>
      </c>
      <c r="T53" s="80">
        <v>0</v>
      </c>
      <c r="U53" s="80">
        <v>0</v>
      </c>
      <c r="V53" s="145">
        <f t="shared" si="45"/>
        <v>0</v>
      </c>
      <c r="W53" s="80">
        <v>0</v>
      </c>
      <c r="X53" s="80">
        <v>0</v>
      </c>
      <c r="Y53" s="145">
        <f t="shared" si="46"/>
        <v>0</v>
      </c>
      <c r="Z53" s="80">
        <v>0</v>
      </c>
      <c r="AA53" s="80">
        <v>0</v>
      </c>
      <c r="AB53" s="145">
        <f t="shared" si="47"/>
        <v>0</v>
      </c>
      <c r="AC53" s="80">
        <v>0</v>
      </c>
      <c r="AD53" s="80">
        <v>0</v>
      </c>
      <c r="AE53" s="145">
        <f t="shared" si="48"/>
        <v>0</v>
      </c>
      <c r="AF53" s="80">
        <v>0</v>
      </c>
      <c r="AG53" s="80">
        <v>0</v>
      </c>
      <c r="AH53" s="145">
        <f t="shared" si="49"/>
        <v>0</v>
      </c>
      <c r="AI53" s="162">
        <f t="shared" si="8"/>
        <v>0</v>
      </c>
    </row>
    <row r="54" spans="1:36" ht="13.5" thickBot="1" x14ac:dyDescent="0.25">
      <c r="A54" s="19" t="s">
        <v>75</v>
      </c>
      <c r="B54" s="70">
        <v>0</v>
      </c>
      <c r="C54" s="55">
        <v>0</v>
      </c>
      <c r="D54" s="56">
        <v>0</v>
      </c>
      <c r="E54" s="56">
        <v>0</v>
      </c>
      <c r="F54" s="56">
        <v>0</v>
      </c>
      <c r="G54" s="94">
        <v>0</v>
      </c>
      <c r="H54" s="94">
        <v>0</v>
      </c>
      <c r="I54" s="94">
        <v>0</v>
      </c>
      <c r="J54" s="94">
        <v>0</v>
      </c>
      <c r="K54" s="80">
        <v>0</v>
      </c>
      <c r="L54" s="80">
        <v>0</v>
      </c>
      <c r="M54" s="139">
        <f t="shared" ref="M54" si="50">SUM(K54:L54)</f>
        <v>0</v>
      </c>
      <c r="N54" s="80"/>
      <c r="O54" s="80"/>
      <c r="P54" s="145">
        <f t="shared" si="43"/>
        <v>0</v>
      </c>
      <c r="Q54" s="80">
        <v>0</v>
      </c>
      <c r="R54" s="80">
        <v>0</v>
      </c>
      <c r="S54" s="145">
        <f t="shared" si="44"/>
        <v>0</v>
      </c>
      <c r="T54" s="80">
        <v>0</v>
      </c>
      <c r="U54" s="80">
        <v>0</v>
      </c>
      <c r="V54" s="145">
        <f t="shared" si="45"/>
        <v>0</v>
      </c>
      <c r="W54" s="80">
        <v>0</v>
      </c>
      <c r="X54" s="80">
        <v>0</v>
      </c>
      <c r="Y54" s="145">
        <f t="shared" si="46"/>
        <v>0</v>
      </c>
      <c r="Z54" s="80">
        <v>0</v>
      </c>
      <c r="AA54" s="80">
        <v>0</v>
      </c>
      <c r="AB54" s="145">
        <f t="shared" si="47"/>
        <v>0</v>
      </c>
      <c r="AC54" s="80">
        <v>0</v>
      </c>
      <c r="AD54" s="80">
        <v>0</v>
      </c>
      <c r="AE54" s="145">
        <f t="shared" si="48"/>
        <v>0</v>
      </c>
      <c r="AF54" s="80">
        <v>0</v>
      </c>
      <c r="AG54" s="80">
        <v>0</v>
      </c>
      <c r="AH54" s="145">
        <f t="shared" si="49"/>
        <v>0</v>
      </c>
      <c r="AI54" s="162">
        <f t="shared" si="8"/>
        <v>0</v>
      </c>
    </row>
    <row r="55" spans="1:36" ht="13.5" thickBot="1" x14ac:dyDescent="0.25">
      <c r="A55" s="224" t="s">
        <v>76</v>
      </c>
      <c r="B55" s="226">
        <f>SUM(B48:B54)</f>
        <v>34</v>
      </c>
      <c r="C55" s="59">
        <f t="shared" ref="C55:F55" si="51">SUM(C50:C54)</f>
        <v>0</v>
      </c>
      <c r="D55" s="59">
        <f t="shared" si="51"/>
        <v>0</v>
      </c>
      <c r="E55" s="59">
        <f t="shared" si="51"/>
        <v>1</v>
      </c>
      <c r="F55" s="59">
        <f t="shared" si="51"/>
        <v>1</v>
      </c>
      <c r="G55" s="59">
        <v>2</v>
      </c>
      <c r="H55" s="59">
        <v>8</v>
      </c>
      <c r="I55" s="59">
        <v>3</v>
      </c>
      <c r="J55" s="59">
        <f>SUM(J48:J54)</f>
        <v>2</v>
      </c>
      <c r="K55" s="82">
        <f>SUM(K48:K54)</f>
        <v>0</v>
      </c>
      <c r="L55" s="82">
        <f>SUM(L48:L54)</f>
        <v>2</v>
      </c>
      <c r="M55" s="82">
        <f>SUM(K55:L55)</f>
        <v>2</v>
      </c>
      <c r="N55" s="203">
        <f t="shared" ref="N55:S55" si="52">SUM(N48:N54)</f>
        <v>0</v>
      </c>
      <c r="O55" s="203">
        <f t="shared" si="52"/>
        <v>0</v>
      </c>
      <c r="P55" s="203">
        <f t="shared" si="52"/>
        <v>0</v>
      </c>
      <c r="Q55" s="203">
        <f t="shared" si="52"/>
        <v>0</v>
      </c>
      <c r="R55" s="203">
        <f t="shared" si="52"/>
        <v>1</v>
      </c>
      <c r="S55" s="203">
        <f t="shared" si="52"/>
        <v>1</v>
      </c>
      <c r="T55" s="203">
        <f t="shared" ref="T55:Y55" si="53">SUM(T48:T54)</f>
        <v>0</v>
      </c>
      <c r="U55" s="203">
        <f t="shared" si="53"/>
        <v>0</v>
      </c>
      <c r="V55" s="203">
        <f t="shared" si="53"/>
        <v>0</v>
      </c>
      <c r="W55" s="203">
        <f t="shared" si="53"/>
        <v>0</v>
      </c>
      <c r="X55" s="203">
        <f t="shared" si="53"/>
        <v>2</v>
      </c>
      <c r="Y55" s="203">
        <f t="shared" si="53"/>
        <v>2</v>
      </c>
      <c r="Z55" s="203">
        <f t="shared" ref="Z55:AB55" si="54">SUM(Z48:Z54)</f>
        <v>0</v>
      </c>
      <c r="AA55" s="203">
        <f t="shared" si="54"/>
        <v>0</v>
      </c>
      <c r="AB55" s="203">
        <f t="shared" si="54"/>
        <v>0</v>
      </c>
      <c r="AC55" s="203">
        <f t="shared" ref="AC55:AE55" si="55">SUM(AC48:AC54)</f>
        <v>0</v>
      </c>
      <c r="AD55" s="203">
        <f t="shared" si="55"/>
        <v>0</v>
      </c>
      <c r="AE55" s="203">
        <f t="shared" si="55"/>
        <v>0</v>
      </c>
      <c r="AF55" s="203">
        <f t="shared" ref="AF55:AH55" si="56">SUM(AF48:AF54)</f>
        <v>0</v>
      </c>
      <c r="AG55" s="203">
        <f t="shared" si="56"/>
        <v>0</v>
      </c>
      <c r="AH55" s="203">
        <f t="shared" si="56"/>
        <v>0</v>
      </c>
      <c r="AI55" s="162">
        <f t="shared" si="8"/>
        <v>5</v>
      </c>
      <c r="AJ55" s="140"/>
    </row>
    <row r="56" spans="1:36" s="29" customFormat="1" ht="13.5" thickBot="1" x14ac:dyDescent="0.25">
      <c r="A56" s="290" t="s">
        <v>82</v>
      </c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2"/>
      <c r="AI56" s="43"/>
    </row>
    <row r="57" spans="1:36" s="29" customFormat="1" ht="13.5" thickBot="1" x14ac:dyDescent="0.25">
      <c r="A57" s="47" t="s">
        <v>7</v>
      </c>
      <c r="B57" s="75">
        <v>0</v>
      </c>
      <c r="C57" s="61">
        <v>8</v>
      </c>
      <c r="D57" s="61">
        <v>20</v>
      </c>
      <c r="E57" s="61">
        <v>32</v>
      </c>
      <c r="F57" s="61">
        <v>24</v>
      </c>
      <c r="G57" s="98">
        <v>29</v>
      </c>
      <c r="H57" s="98">
        <v>24</v>
      </c>
      <c r="I57" s="98">
        <v>3</v>
      </c>
      <c r="J57" s="98">
        <v>0</v>
      </c>
      <c r="K57" s="85">
        <v>0</v>
      </c>
      <c r="L57" s="85">
        <v>0</v>
      </c>
      <c r="M57" s="85">
        <f>SUM(L57,K57)</f>
        <v>0</v>
      </c>
      <c r="N57" s="83"/>
      <c r="O57" s="83"/>
      <c r="P57" s="145">
        <f t="shared" ref="P57:P58" si="57">SUM(N57+O57)</f>
        <v>0</v>
      </c>
      <c r="Q57" s="83">
        <v>0</v>
      </c>
      <c r="R57" s="83">
        <v>0</v>
      </c>
      <c r="S57" s="145">
        <f t="shared" ref="S57:S58" si="58">SUM(Q57+R57)</f>
        <v>0</v>
      </c>
      <c r="T57" s="83">
        <v>0</v>
      </c>
      <c r="U57" s="83">
        <v>0</v>
      </c>
      <c r="V57" s="145">
        <f t="shared" ref="V57:V58" si="59">SUM(T57+U57)</f>
        <v>0</v>
      </c>
      <c r="W57" s="83">
        <v>0</v>
      </c>
      <c r="X57" s="83">
        <v>0</v>
      </c>
      <c r="Y57" s="145">
        <f t="shared" ref="Y57:Y58" si="60">SUM(W57+X57)</f>
        <v>0</v>
      </c>
      <c r="Z57" s="83">
        <v>0</v>
      </c>
      <c r="AA57" s="83">
        <v>0</v>
      </c>
      <c r="AB57" s="145">
        <f t="shared" ref="AB57:AB58" si="61">SUM(Z57+AA57)</f>
        <v>0</v>
      </c>
      <c r="AC57" s="83">
        <v>0</v>
      </c>
      <c r="AD57" s="83">
        <v>0</v>
      </c>
      <c r="AE57" s="145">
        <f t="shared" ref="AE57:AE58" si="62">SUM(AC57+AD57)</f>
        <v>0</v>
      </c>
      <c r="AF57" s="83">
        <v>0</v>
      </c>
      <c r="AG57" s="83">
        <v>0</v>
      </c>
      <c r="AH57" s="145">
        <f t="shared" ref="AH57" si="63">SUM(AF57+AG57)</f>
        <v>0</v>
      </c>
      <c r="AI57" s="162">
        <f t="shared" si="8"/>
        <v>0</v>
      </c>
    </row>
    <row r="58" spans="1:36" s="140" customFormat="1" ht="13.5" thickBot="1" x14ac:dyDescent="0.25">
      <c r="A58" s="146" t="s">
        <v>86</v>
      </c>
      <c r="B58" s="143">
        <v>124</v>
      </c>
      <c r="C58" s="144">
        <v>0</v>
      </c>
      <c r="D58" s="144">
        <v>0</v>
      </c>
      <c r="E58" s="144">
        <v>0</v>
      </c>
      <c r="F58" s="144">
        <v>0</v>
      </c>
      <c r="G58" s="144">
        <v>0</v>
      </c>
      <c r="H58" s="144">
        <v>2</v>
      </c>
      <c r="I58" s="144">
        <v>5</v>
      </c>
      <c r="J58" s="138">
        <v>14</v>
      </c>
      <c r="K58" s="139">
        <v>0</v>
      </c>
      <c r="L58" s="139">
        <v>3</v>
      </c>
      <c r="M58" s="139">
        <f>SUM(L58,K58)</f>
        <v>3</v>
      </c>
      <c r="N58" s="139"/>
      <c r="O58" s="139">
        <v>1</v>
      </c>
      <c r="P58" s="145">
        <f t="shared" si="57"/>
        <v>1</v>
      </c>
      <c r="Q58" s="139">
        <v>0</v>
      </c>
      <c r="R58" s="139">
        <v>0</v>
      </c>
      <c r="S58" s="145">
        <f t="shared" si="58"/>
        <v>0</v>
      </c>
      <c r="T58" s="139">
        <v>1</v>
      </c>
      <c r="U58" s="139">
        <v>0</v>
      </c>
      <c r="V58" s="145">
        <f t="shared" si="59"/>
        <v>1</v>
      </c>
      <c r="W58" s="139">
        <v>1</v>
      </c>
      <c r="X58" s="139">
        <v>1</v>
      </c>
      <c r="Y58" s="145">
        <f t="shared" si="60"/>
        <v>2</v>
      </c>
      <c r="Z58" s="139">
        <v>0</v>
      </c>
      <c r="AA58" s="139">
        <v>5</v>
      </c>
      <c r="AB58" s="145">
        <f t="shared" si="61"/>
        <v>5</v>
      </c>
      <c r="AC58" s="139">
        <v>0</v>
      </c>
      <c r="AD58" s="139">
        <v>5</v>
      </c>
      <c r="AE58" s="145">
        <f t="shared" si="62"/>
        <v>5</v>
      </c>
      <c r="AF58" s="139">
        <v>0</v>
      </c>
      <c r="AG58" s="139">
        <v>1</v>
      </c>
      <c r="AH58" s="145">
        <v>1</v>
      </c>
      <c r="AI58" s="162">
        <f t="shared" si="8"/>
        <v>18</v>
      </c>
    </row>
    <row r="59" spans="1:36" s="29" customFormat="1" ht="13.5" thickBot="1" x14ac:dyDescent="0.25">
      <c r="A59" s="48" t="s">
        <v>45</v>
      </c>
      <c r="B59" s="76">
        <f>SUM(B57:B58)</f>
        <v>124</v>
      </c>
      <c r="C59" s="62">
        <f>SUM(C57)</f>
        <v>8</v>
      </c>
      <c r="D59" s="62">
        <f>SUM(D57)</f>
        <v>20</v>
      </c>
      <c r="E59" s="62">
        <f>SUM(E57)</f>
        <v>32</v>
      </c>
      <c r="F59" s="62">
        <f>SUM(F57)</f>
        <v>24</v>
      </c>
      <c r="G59" s="62">
        <v>29</v>
      </c>
      <c r="H59" s="62">
        <v>26</v>
      </c>
      <c r="I59" s="173">
        <v>8</v>
      </c>
      <c r="J59" s="170">
        <f>SUM(J57:J58)</f>
        <v>14</v>
      </c>
      <c r="K59" s="203">
        <f>SUM(K57:K58)</f>
        <v>0</v>
      </c>
      <c r="L59" s="203">
        <f>SUM(L57:L58)</f>
        <v>3</v>
      </c>
      <c r="M59" s="203">
        <f>SUM(L59+K59)</f>
        <v>3</v>
      </c>
      <c r="N59" s="203">
        <f t="shared" ref="N59:S59" si="64">SUM(N57:N58)</f>
        <v>0</v>
      </c>
      <c r="O59" s="203">
        <f t="shared" si="64"/>
        <v>1</v>
      </c>
      <c r="P59" s="203">
        <f t="shared" si="64"/>
        <v>1</v>
      </c>
      <c r="Q59" s="203">
        <f t="shared" si="64"/>
        <v>0</v>
      </c>
      <c r="R59" s="203">
        <f t="shared" si="64"/>
        <v>0</v>
      </c>
      <c r="S59" s="203">
        <f t="shared" si="64"/>
        <v>0</v>
      </c>
      <c r="T59" s="203">
        <f t="shared" ref="T59:Y59" si="65">SUM(T57:T58)</f>
        <v>1</v>
      </c>
      <c r="U59" s="203">
        <f t="shared" si="65"/>
        <v>0</v>
      </c>
      <c r="V59" s="203">
        <f t="shared" si="65"/>
        <v>1</v>
      </c>
      <c r="W59" s="203">
        <f t="shared" si="65"/>
        <v>1</v>
      </c>
      <c r="X59" s="203">
        <f t="shared" si="65"/>
        <v>1</v>
      </c>
      <c r="Y59" s="203">
        <f t="shared" si="65"/>
        <v>2</v>
      </c>
      <c r="Z59" s="203">
        <f t="shared" ref="Z59:AB59" si="66">SUM(Z57:Z58)</f>
        <v>0</v>
      </c>
      <c r="AA59" s="203">
        <f t="shared" si="66"/>
        <v>5</v>
      </c>
      <c r="AB59" s="203">
        <f t="shared" si="66"/>
        <v>5</v>
      </c>
      <c r="AC59" s="203">
        <f t="shared" ref="AC59:AE59" si="67">SUM(AC57:AC58)</f>
        <v>0</v>
      </c>
      <c r="AD59" s="203">
        <f t="shared" si="67"/>
        <v>5</v>
      </c>
      <c r="AE59" s="203">
        <f t="shared" si="67"/>
        <v>5</v>
      </c>
      <c r="AF59" s="203">
        <f t="shared" ref="AF59:AH59" si="68">SUM(AF57:AF58)</f>
        <v>0</v>
      </c>
      <c r="AG59" s="203">
        <f t="shared" si="68"/>
        <v>1</v>
      </c>
      <c r="AH59" s="203">
        <f t="shared" si="68"/>
        <v>1</v>
      </c>
      <c r="AI59" s="162">
        <f t="shared" si="8"/>
        <v>18</v>
      </c>
    </row>
    <row r="60" spans="1:36" ht="13.5" thickBot="1" x14ac:dyDescent="0.25">
      <c r="A60" s="285" t="s">
        <v>123</v>
      </c>
      <c r="B60" s="286"/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7"/>
      <c r="AI60" s="43"/>
    </row>
    <row r="61" spans="1:36" ht="13.5" thickBot="1" x14ac:dyDescent="0.25">
      <c r="A61" s="13" t="s">
        <v>44</v>
      </c>
      <c r="B61" s="70">
        <v>2</v>
      </c>
      <c r="C61" s="57">
        <v>23</v>
      </c>
      <c r="D61" s="58">
        <v>11</v>
      </c>
      <c r="E61" s="58">
        <v>9</v>
      </c>
      <c r="F61" s="58">
        <v>5</v>
      </c>
      <c r="G61" s="95">
        <v>9</v>
      </c>
      <c r="H61" s="95">
        <v>4</v>
      </c>
      <c r="I61" s="95">
        <v>3</v>
      </c>
      <c r="J61" s="179">
        <v>0</v>
      </c>
      <c r="K61" s="86">
        <v>0</v>
      </c>
      <c r="L61" s="86">
        <v>1</v>
      </c>
      <c r="M61" s="139">
        <f t="shared" ref="M61:M67" si="69">SUM(K61:L61)</f>
        <v>1</v>
      </c>
      <c r="N61" s="86"/>
      <c r="O61" s="86"/>
      <c r="P61" s="145">
        <f t="shared" ref="P61:P68" si="70">SUM(N61+O61)</f>
        <v>0</v>
      </c>
      <c r="Q61" s="86">
        <v>0</v>
      </c>
      <c r="R61" s="86">
        <v>0</v>
      </c>
      <c r="S61" s="145">
        <f t="shared" ref="S61:S68" si="71">SUM(Q61+R61)</f>
        <v>0</v>
      </c>
      <c r="T61" s="86">
        <v>0</v>
      </c>
      <c r="U61" s="86">
        <v>0</v>
      </c>
      <c r="V61" s="145">
        <f t="shared" ref="V61:V68" si="72">SUM(T61+U61)</f>
        <v>0</v>
      </c>
      <c r="W61" s="86">
        <v>0</v>
      </c>
      <c r="X61" s="86">
        <v>0</v>
      </c>
      <c r="Y61" s="145">
        <f t="shared" ref="Y61:Y68" si="73">SUM(W61+X61)</f>
        <v>0</v>
      </c>
      <c r="Z61" s="86">
        <v>0</v>
      </c>
      <c r="AA61" s="86">
        <v>0</v>
      </c>
      <c r="AB61" s="145">
        <f t="shared" ref="AB61:AB68" si="74">SUM(Z61+AA61)</f>
        <v>0</v>
      </c>
      <c r="AC61" s="86">
        <v>0</v>
      </c>
      <c r="AD61" s="86">
        <v>0</v>
      </c>
      <c r="AE61" s="145">
        <f t="shared" ref="AE61:AE68" si="75">SUM(AC61+AD61)</f>
        <v>0</v>
      </c>
      <c r="AF61" s="86">
        <v>0</v>
      </c>
      <c r="AG61" s="86">
        <v>0</v>
      </c>
      <c r="AH61" s="145">
        <f t="shared" ref="AH61:AH68" si="76">SUM(AF61+AG61)</f>
        <v>0</v>
      </c>
      <c r="AI61" s="162">
        <f t="shared" si="8"/>
        <v>1</v>
      </c>
    </row>
    <row r="62" spans="1:36" s="140" customFormat="1" ht="13.5" thickBot="1" x14ac:dyDescent="0.25">
      <c r="A62" s="149" t="s">
        <v>99</v>
      </c>
      <c r="B62" s="150">
        <v>59</v>
      </c>
      <c r="C62" s="151"/>
      <c r="D62" s="151"/>
      <c r="E62" s="151"/>
      <c r="F62" s="151"/>
      <c r="G62" s="152">
        <v>0</v>
      </c>
      <c r="H62" s="152">
        <v>1</v>
      </c>
      <c r="I62" s="152">
        <v>1</v>
      </c>
      <c r="J62" s="144">
        <v>7</v>
      </c>
      <c r="K62" s="139">
        <v>0</v>
      </c>
      <c r="L62" s="139">
        <v>2</v>
      </c>
      <c r="M62" s="139">
        <f t="shared" si="69"/>
        <v>2</v>
      </c>
      <c r="N62" s="139"/>
      <c r="O62" s="139">
        <v>1</v>
      </c>
      <c r="P62" s="145">
        <f t="shared" si="70"/>
        <v>1</v>
      </c>
      <c r="Q62" s="139">
        <v>0</v>
      </c>
      <c r="R62" s="139">
        <v>0</v>
      </c>
      <c r="S62" s="145">
        <f t="shared" si="71"/>
        <v>0</v>
      </c>
      <c r="T62" s="139">
        <v>1</v>
      </c>
      <c r="U62" s="139">
        <v>0</v>
      </c>
      <c r="V62" s="145">
        <f t="shared" si="72"/>
        <v>1</v>
      </c>
      <c r="W62" s="139">
        <v>0</v>
      </c>
      <c r="X62" s="139">
        <v>1</v>
      </c>
      <c r="Y62" s="145">
        <f t="shared" si="73"/>
        <v>1</v>
      </c>
      <c r="Z62" s="139">
        <v>0</v>
      </c>
      <c r="AA62" s="139">
        <v>1</v>
      </c>
      <c r="AB62" s="145">
        <f t="shared" si="74"/>
        <v>1</v>
      </c>
      <c r="AC62" s="139">
        <v>1</v>
      </c>
      <c r="AD62" s="139">
        <v>2</v>
      </c>
      <c r="AE62" s="145">
        <f t="shared" si="75"/>
        <v>3</v>
      </c>
      <c r="AF62" s="139">
        <v>0</v>
      </c>
      <c r="AG62" s="139">
        <v>0</v>
      </c>
      <c r="AH62" s="145">
        <f t="shared" si="76"/>
        <v>0</v>
      </c>
      <c r="AI62" s="162">
        <f t="shared" si="8"/>
        <v>9</v>
      </c>
    </row>
    <row r="63" spans="1:36" s="140" customFormat="1" ht="13.5" thickBot="1" x14ac:dyDescent="0.25">
      <c r="A63" s="153" t="s">
        <v>104</v>
      </c>
      <c r="B63" s="154">
        <v>30</v>
      </c>
      <c r="C63" s="155"/>
      <c r="D63" s="155"/>
      <c r="E63" s="155"/>
      <c r="F63" s="155"/>
      <c r="G63" s="156"/>
      <c r="H63" s="156">
        <v>1</v>
      </c>
      <c r="I63" s="156">
        <v>5</v>
      </c>
      <c r="J63" s="144">
        <v>5</v>
      </c>
      <c r="K63" s="139">
        <v>0</v>
      </c>
      <c r="L63" s="139">
        <v>1</v>
      </c>
      <c r="M63" s="139">
        <f t="shared" si="69"/>
        <v>1</v>
      </c>
      <c r="N63" s="139"/>
      <c r="O63" s="139"/>
      <c r="P63" s="145">
        <f t="shared" si="70"/>
        <v>0</v>
      </c>
      <c r="Q63" s="139">
        <v>0</v>
      </c>
      <c r="R63" s="139">
        <v>0</v>
      </c>
      <c r="S63" s="145">
        <f t="shared" si="71"/>
        <v>0</v>
      </c>
      <c r="T63" s="139">
        <v>1</v>
      </c>
      <c r="U63" s="139">
        <v>0</v>
      </c>
      <c r="V63" s="145">
        <f t="shared" si="72"/>
        <v>1</v>
      </c>
      <c r="W63" s="139">
        <v>0</v>
      </c>
      <c r="X63" s="139">
        <v>0</v>
      </c>
      <c r="Y63" s="145">
        <f t="shared" si="73"/>
        <v>0</v>
      </c>
      <c r="Z63" s="139">
        <v>0</v>
      </c>
      <c r="AA63" s="139">
        <v>0</v>
      </c>
      <c r="AB63" s="145">
        <f t="shared" si="74"/>
        <v>0</v>
      </c>
      <c r="AC63" s="139">
        <v>0</v>
      </c>
      <c r="AD63" s="139">
        <v>0</v>
      </c>
      <c r="AE63" s="145">
        <f t="shared" si="75"/>
        <v>0</v>
      </c>
      <c r="AF63" s="139">
        <v>0</v>
      </c>
      <c r="AG63" s="139">
        <v>1</v>
      </c>
      <c r="AH63" s="145">
        <f t="shared" si="76"/>
        <v>1</v>
      </c>
      <c r="AI63" s="162">
        <f t="shared" si="8"/>
        <v>3</v>
      </c>
    </row>
    <row r="64" spans="1:36" s="140" customFormat="1" ht="13.5" thickBot="1" x14ac:dyDescent="0.25">
      <c r="A64" s="146" t="s">
        <v>122</v>
      </c>
      <c r="B64" s="143">
        <v>27</v>
      </c>
      <c r="C64" s="144"/>
      <c r="D64" s="144"/>
      <c r="E64" s="144"/>
      <c r="F64" s="144"/>
      <c r="G64" s="144"/>
      <c r="H64" s="144"/>
      <c r="I64" s="144"/>
      <c r="J64" s="138">
        <v>5</v>
      </c>
      <c r="K64" s="139">
        <v>1</v>
      </c>
      <c r="L64" s="139">
        <v>0</v>
      </c>
      <c r="M64" s="139">
        <f t="shared" si="69"/>
        <v>1</v>
      </c>
      <c r="N64" s="139"/>
      <c r="O64" s="139"/>
      <c r="P64" s="145">
        <f t="shared" si="70"/>
        <v>0</v>
      </c>
      <c r="Q64" s="139">
        <v>0</v>
      </c>
      <c r="R64" s="139">
        <v>0</v>
      </c>
      <c r="S64" s="145">
        <f t="shared" si="71"/>
        <v>0</v>
      </c>
      <c r="T64" s="139">
        <v>3</v>
      </c>
      <c r="U64" s="139">
        <v>0</v>
      </c>
      <c r="V64" s="145">
        <f t="shared" si="72"/>
        <v>3</v>
      </c>
      <c r="W64" s="139">
        <v>0</v>
      </c>
      <c r="X64" s="139">
        <v>1</v>
      </c>
      <c r="Y64" s="145">
        <f t="shared" si="73"/>
        <v>1</v>
      </c>
      <c r="Z64" s="139">
        <v>0</v>
      </c>
      <c r="AA64" s="139">
        <v>0</v>
      </c>
      <c r="AB64" s="145">
        <f t="shared" si="74"/>
        <v>0</v>
      </c>
      <c r="AC64" s="139">
        <v>0</v>
      </c>
      <c r="AD64" s="139">
        <v>1</v>
      </c>
      <c r="AE64" s="145">
        <f t="shared" si="75"/>
        <v>1</v>
      </c>
      <c r="AF64" s="139">
        <v>0</v>
      </c>
      <c r="AG64" s="139">
        <v>0</v>
      </c>
      <c r="AH64" s="145">
        <f t="shared" si="76"/>
        <v>0</v>
      </c>
      <c r="AI64" s="162">
        <f t="shared" si="8"/>
        <v>6</v>
      </c>
    </row>
    <row r="65" spans="1:94" s="141" customFormat="1" ht="13.5" thickBot="1" x14ac:dyDescent="0.25">
      <c r="A65" s="146" t="s">
        <v>105</v>
      </c>
      <c r="B65" s="143">
        <v>47</v>
      </c>
      <c r="C65" s="144"/>
      <c r="D65" s="144"/>
      <c r="E65" s="144"/>
      <c r="F65" s="144"/>
      <c r="G65" s="144"/>
      <c r="H65" s="144">
        <v>0</v>
      </c>
      <c r="I65" s="177">
        <v>5</v>
      </c>
      <c r="J65" s="144">
        <v>11</v>
      </c>
      <c r="K65" s="176">
        <v>0</v>
      </c>
      <c r="L65" s="139">
        <v>5</v>
      </c>
      <c r="M65" s="139">
        <f t="shared" si="69"/>
        <v>5</v>
      </c>
      <c r="N65" s="139"/>
      <c r="O65" s="139">
        <v>1</v>
      </c>
      <c r="P65" s="145">
        <f t="shared" si="70"/>
        <v>1</v>
      </c>
      <c r="Q65" s="139">
        <v>0</v>
      </c>
      <c r="R65" s="139">
        <v>0</v>
      </c>
      <c r="S65" s="145">
        <f t="shared" si="71"/>
        <v>0</v>
      </c>
      <c r="T65" s="139">
        <v>1</v>
      </c>
      <c r="U65" s="139">
        <v>0</v>
      </c>
      <c r="V65" s="145">
        <f t="shared" si="72"/>
        <v>1</v>
      </c>
      <c r="W65" s="139">
        <v>0</v>
      </c>
      <c r="X65" s="139">
        <v>0</v>
      </c>
      <c r="Y65" s="145">
        <f t="shared" si="73"/>
        <v>0</v>
      </c>
      <c r="Z65" s="139">
        <v>0</v>
      </c>
      <c r="AA65" s="139">
        <v>0</v>
      </c>
      <c r="AB65" s="145">
        <f t="shared" si="74"/>
        <v>0</v>
      </c>
      <c r="AC65" s="139">
        <v>0</v>
      </c>
      <c r="AD65" s="139">
        <v>0</v>
      </c>
      <c r="AE65" s="145">
        <f t="shared" si="75"/>
        <v>0</v>
      </c>
      <c r="AF65" s="139">
        <v>0</v>
      </c>
      <c r="AG65" s="139">
        <v>1</v>
      </c>
      <c r="AH65" s="145">
        <f t="shared" si="76"/>
        <v>1</v>
      </c>
      <c r="AI65" s="162">
        <f t="shared" si="8"/>
        <v>8</v>
      </c>
    </row>
    <row r="66" spans="1:94" ht="13.5" thickBot="1" x14ac:dyDescent="0.25">
      <c r="A66" s="34" t="s">
        <v>41</v>
      </c>
      <c r="B66" s="69">
        <v>1</v>
      </c>
      <c r="C66" s="55">
        <v>18</v>
      </c>
      <c r="D66" s="56">
        <v>24</v>
      </c>
      <c r="E66" s="56">
        <v>12</v>
      </c>
      <c r="F66" s="56">
        <v>18</v>
      </c>
      <c r="G66" s="94">
        <v>18</v>
      </c>
      <c r="H66" s="94">
        <v>8</v>
      </c>
      <c r="I66" s="94">
        <v>7</v>
      </c>
      <c r="J66" s="67">
        <v>1</v>
      </c>
      <c r="K66" s="178">
        <v>0</v>
      </c>
      <c r="L66" s="91">
        <v>0</v>
      </c>
      <c r="M66" s="139">
        <f t="shared" si="69"/>
        <v>0</v>
      </c>
      <c r="N66" s="86"/>
      <c r="O66" s="86"/>
      <c r="P66" s="145">
        <f t="shared" si="70"/>
        <v>0</v>
      </c>
      <c r="Q66" s="86">
        <v>0</v>
      </c>
      <c r="R66" s="86">
        <v>0</v>
      </c>
      <c r="S66" s="145">
        <f t="shared" si="71"/>
        <v>0</v>
      </c>
      <c r="T66" s="86">
        <v>0</v>
      </c>
      <c r="U66" s="86">
        <v>0</v>
      </c>
      <c r="V66" s="145">
        <f t="shared" si="72"/>
        <v>0</v>
      </c>
      <c r="W66" s="86">
        <v>0</v>
      </c>
      <c r="X66" s="86">
        <v>0</v>
      </c>
      <c r="Y66" s="145">
        <f t="shared" si="73"/>
        <v>0</v>
      </c>
      <c r="Z66" s="86">
        <v>0</v>
      </c>
      <c r="AA66" s="86">
        <v>0</v>
      </c>
      <c r="AB66" s="145">
        <f t="shared" si="74"/>
        <v>0</v>
      </c>
      <c r="AC66" s="86">
        <v>0</v>
      </c>
      <c r="AD66" s="86">
        <v>0</v>
      </c>
      <c r="AE66" s="145">
        <f t="shared" si="75"/>
        <v>0</v>
      </c>
      <c r="AF66" s="86">
        <v>0</v>
      </c>
      <c r="AG66" s="86">
        <v>0</v>
      </c>
      <c r="AH66" s="145">
        <f t="shared" si="76"/>
        <v>0</v>
      </c>
      <c r="AI66" s="162">
        <f t="shared" si="8"/>
        <v>0</v>
      </c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</row>
    <row r="67" spans="1:94" ht="13.5" thickBot="1" x14ac:dyDescent="0.25">
      <c r="A67" s="13" t="s">
        <v>42</v>
      </c>
      <c r="B67" s="70">
        <v>0</v>
      </c>
      <c r="C67" s="57">
        <v>50</v>
      </c>
      <c r="D67" s="58">
        <v>55</v>
      </c>
      <c r="E67" s="58">
        <v>20</v>
      </c>
      <c r="F67" s="58">
        <v>29</v>
      </c>
      <c r="G67" s="95">
        <v>20</v>
      </c>
      <c r="H67" s="95">
        <v>22</v>
      </c>
      <c r="I67" s="95">
        <v>10</v>
      </c>
      <c r="J67" s="94">
        <v>0</v>
      </c>
      <c r="K67" s="86">
        <v>0</v>
      </c>
      <c r="L67" s="86">
        <v>0</v>
      </c>
      <c r="M67" s="139">
        <f t="shared" si="69"/>
        <v>0</v>
      </c>
      <c r="N67" s="86"/>
      <c r="O67" s="86"/>
      <c r="P67" s="145">
        <f t="shared" si="70"/>
        <v>0</v>
      </c>
      <c r="Q67" s="86">
        <v>0</v>
      </c>
      <c r="R67" s="86">
        <v>0</v>
      </c>
      <c r="S67" s="145">
        <f t="shared" si="71"/>
        <v>0</v>
      </c>
      <c r="T67" s="86">
        <v>0</v>
      </c>
      <c r="U67" s="86">
        <v>0</v>
      </c>
      <c r="V67" s="145">
        <f t="shared" si="72"/>
        <v>0</v>
      </c>
      <c r="W67" s="86">
        <v>0</v>
      </c>
      <c r="X67" s="86">
        <v>0</v>
      </c>
      <c r="Y67" s="145">
        <f t="shared" si="73"/>
        <v>0</v>
      </c>
      <c r="Z67" s="86">
        <v>0</v>
      </c>
      <c r="AA67" s="86">
        <v>0</v>
      </c>
      <c r="AB67" s="145">
        <f t="shared" si="74"/>
        <v>0</v>
      </c>
      <c r="AC67" s="86">
        <v>0</v>
      </c>
      <c r="AD67" s="86">
        <v>0</v>
      </c>
      <c r="AE67" s="145">
        <f t="shared" si="75"/>
        <v>0</v>
      </c>
      <c r="AF67" s="86">
        <v>0</v>
      </c>
      <c r="AG67" s="86">
        <v>0</v>
      </c>
      <c r="AH67" s="145">
        <f t="shared" si="76"/>
        <v>0</v>
      </c>
      <c r="AI67" s="162">
        <f t="shared" si="8"/>
        <v>0</v>
      </c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  <c r="BI67" s="119"/>
      <c r="BJ67" s="119"/>
      <c r="BK67" s="119"/>
      <c r="BL67" s="119"/>
      <c r="BM67" s="119"/>
      <c r="BN67" s="119"/>
      <c r="BO67" s="119"/>
      <c r="BP67" s="119"/>
      <c r="BQ67" s="119"/>
      <c r="BR67" s="119"/>
      <c r="BS67" s="119"/>
      <c r="BT67" s="119"/>
      <c r="BU67" s="119"/>
      <c r="BV67" s="119"/>
      <c r="BW67" s="119"/>
      <c r="BX67" s="119"/>
      <c r="BY67" s="119"/>
      <c r="BZ67" s="119"/>
      <c r="CA67" s="119"/>
      <c r="CB67" s="119"/>
      <c r="CC67" s="119"/>
      <c r="CD67" s="119"/>
      <c r="CE67" s="119"/>
      <c r="CF67" s="119"/>
      <c r="CG67" s="119"/>
      <c r="CH67" s="119"/>
      <c r="CI67" s="119"/>
      <c r="CJ67" s="119"/>
      <c r="CK67" s="119"/>
      <c r="CL67" s="119"/>
      <c r="CM67" s="119"/>
      <c r="CN67" s="119"/>
      <c r="CO67" s="119"/>
      <c r="CP67" s="119"/>
    </row>
    <row r="68" spans="1:94" ht="13.5" thickBot="1" x14ac:dyDescent="0.25">
      <c r="A68" s="19" t="s">
        <v>43</v>
      </c>
      <c r="B68" s="70">
        <v>1</v>
      </c>
      <c r="C68" s="57">
        <v>27</v>
      </c>
      <c r="D68" s="58">
        <v>23</v>
      </c>
      <c r="E68" s="58">
        <v>14</v>
      </c>
      <c r="F68" s="58">
        <v>10</v>
      </c>
      <c r="G68" s="95">
        <v>14</v>
      </c>
      <c r="H68" s="95">
        <v>12</v>
      </c>
      <c r="I68" s="95">
        <v>7</v>
      </c>
      <c r="J68" s="95">
        <v>0</v>
      </c>
      <c r="K68" s="86">
        <v>0</v>
      </c>
      <c r="L68" s="86">
        <v>0</v>
      </c>
      <c r="M68" s="139">
        <f>SUM(K68:L68)</f>
        <v>0</v>
      </c>
      <c r="N68" s="86"/>
      <c r="O68" s="86"/>
      <c r="P68" s="145">
        <f t="shared" si="70"/>
        <v>0</v>
      </c>
      <c r="Q68" s="86">
        <v>0</v>
      </c>
      <c r="R68" s="86">
        <v>0</v>
      </c>
      <c r="S68" s="145">
        <f t="shared" si="71"/>
        <v>0</v>
      </c>
      <c r="T68" s="86">
        <v>0</v>
      </c>
      <c r="U68" s="86">
        <v>0</v>
      </c>
      <c r="V68" s="145">
        <f t="shared" si="72"/>
        <v>0</v>
      </c>
      <c r="W68" s="86">
        <v>0</v>
      </c>
      <c r="X68" s="86">
        <v>0</v>
      </c>
      <c r="Y68" s="145">
        <f t="shared" si="73"/>
        <v>0</v>
      </c>
      <c r="Z68" s="86">
        <v>0</v>
      </c>
      <c r="AA68" s="86">
        <v>0</v>
      </c>
      <c r="AB68" s="145">
        <f t="shared" si="74"/>
        <v>0</v>
      </c>
      <c r="AC68" s="86">
        <v>0</v>
      </c>
      <c r="AD68" s="86">
        <v>0</v>
      </c>
      <c r="AE68" s="145">
        <f t="shared" si="75"/>
        <v>0</v>
      </c>
      <c r="AF68" s="86">
        <v>0</v>
      </c>
      <c r="AG68" s="86">
        <v>0</v>
      </c>
      <c r="AH68" s="145">
        <f t="shared" si="76"/>
        <v>0</v>
      </c>
      <c r="AI68" s="162">
        <f t="shared" si="8"/>
        <v>0</v>
      </c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19"/>
      <c r="BJ68" s="119"/>
      <c r="BK68" s="119"/>
      <c r="BL68" s="119"/>
      <c r="BM68" s="119"/>
      <c r="BN68" s="119"/>
      <c r="BO68" s="119"/>
      <c r="BP68" s="119"/>
      <c r="BQ68" s="119"/>
      <c r="BR68" s="119"/>
      <c r="BS68" s="119"/>
      <c r="BT68" s="119"/>
      <c r="BU68" s="119"/>
      <c r="BV68" s="119"/>
      <c r="BW68" s="119"/>
      <c r="BX68" s="119"/>
      <c r="BY68" s="119"/>
      <c r="BZ68" s="119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</row>
    <row r="69" spans="1:94" ht="13.5" thickBot="1" x14ac:dyDescent="0.25">
      <c r="A69" s="224" t="s">
        <v>45</v>
      </c>
      <c r="B69" s="226">
        <f t="shared" ref="B69:L69" si="77">SUM(B61:B68)</f>
        <v>167</v>
      </c>
      <c r="C69" s="59">
        <f t="shared" si="77"/>
        <v>118</v>
      </c>
      <c r="D69" s="59">
        <f t="shared" si="77"/>
        <v>113</v>
      </c>
      <c r="E69" s="59">
        <f t="shared" si="77"/>
        <v>55</v>
      </c>
      <c r="F69" s="59">
        <f t="shared" si="77"/>
        <v>62</v>
      </c>
      <c r="G69" s="59">
        <v>62</v>
      </c>
      <c r="H69" s="59">
        <v>48</v>
      </c>
      <c r="I69" s="59">
        <v>39</v>
      </c>
      <c r="J69" s="59">
        <f>SUM(J61:J68)</f>
        <v>29</v>
      </c>
      <c r="K69" s="82">
        <f t="shared" si="77"/>
        <v>1</v>
      </c>
      <c r="L69" s="82">
        <f t="shared" si="77"/>
        <v>9</v>
      </c>
      <c r="M69" s="118">
        <f>SUM(K69:L69)</f>
        <v>10</v>
      </c>
      <c r="N69" s="203">
        <f t="shared" ref="N69:S69" si="78">SUM(N61:N68)</f>
        <v>0</v>
      </c>
      <c r="O69" s="203">
        <f t="shared" si="78"/>
        <v>2</v>
      </c>
      <c r="P69" s="203">
        <f t="shared" si="78"/>
        <v>2</v>
      </c>
      <c r="Q69" s="203">
        <f t="shared" si="78"/>
        <v>0</v>
      </c>
      <c r="R69" s="203">
        <f t="shared" si="78"/>
        <v>0</v>
      </c>
      <c r="S69" s="203">
        <f t="shared" si="78"/>
        <v>0</v>
      </c>
      <c r="T69" s="203">
        <f t="shared" ref="T69:Y69" si="79">SUM(T61:T68)</f>
        <v>6</v>
      </c>
      <c r="U69" s="203">
        <f t="shared" si="79"/>
        <v>0</v>
      </c>
      <c r="V69" s="203">
        <f t="shared" si="79"/>
        <v>6</v>
      </c>
      <c r="W69" s="203">
        <f t="shared" si="79"/>
        <v>0</v>
      </c>
      <c r="X69" s="203">
        <f t="shared" si="79"/>
        <v>2</v>
      </c>
      <c r="Y69" s="203">
        <f t="shared" si="79"/>
        <v>2</v>
      </c>
      <c r="Z69" s="203">
        <f t="shared" ref="Z69:AB69" si="80">SUM(Z61:Z68)</f>
        <v>0</v>
      </c>
      <c r="AA69" s="203">
        <f t="shared" si="80"/>
        <v>1</v>
      </c>
      <c r="AB69" s="203">
        <f t="shared" si="80"/>
        <v>1</v>
      </c>
      <c r="AC69" s="203">
        <f t="shared" ref="AC69:AE69" si="81">SUM(AC61:AC68)</f>
        <v>1</v>
      </c>
      <c r="AD69" s="203">
        <f t="shared" si="81"/>
        <v>3</v>
      </c>
      <c r="AE69" s="203">
        <f t="shared" si="81"/>
        <v>4</v>
      </c>
      <c r="AF69" s="203">
        <f t="shared" ref="AF69:AH69" si="82">SUM(AF61:AF68)</f>
        <v>0</v>
      </c>
      <c r="AG69" s="203">
        <f t="shared" si="82"/>
        <v>2</v>
      </c>
      <c r="AH69" s="203">
        <f t="shared" si="82"/>
        <v>2</v>
      </c>
      <c r="AI69" s="162">
        <f t="shared" si="8"/>
        <v>27</v>
      </c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19"/>
      <c r="BI69" s="119"/>
      <c r="BJ69" s="119"/>
      <c r="BK69" s="119"/>
      <c r="BL69" s="119"/>
      <c r="BM69" s="119"/>
      <c r="BN69" s="119"/>
      <c r="BO69" s="119"/>
      <c r="BP69" s="119"/>
      <c r="BQ69" s="119"/>
      <c r="BR69" s="119"/>
      <c r="BS69" s="119"/>
      <c r="BT69" s="119"/>
      <c r="BU69" s="119"/>
      <c r="BV69" s="119"/>
      <c r="BW69" s="119"/>
      <c r="BX69" s="119"/>
      <c r="BY69" s="119"/>
      <c r="BZ69" s="119"/>
      <c r="CA69" s="119"/>
      <c r="CB69" s="119"/>
      <c r="CC69" s="119"/>
      <c r="CD69" s="119"/>
      <c r="CE69" s="119"/>
      <c r="CF69" s="119"/>
      <c r="CG69" s="119"/>
      <c r="CH69" s="119"/>
      <c r="CI69" s="119"/>
      <c r="CJ69" s="119"/>
      <c r="CK69" s="119"/>
      <c r="CL69" s="119"/>
      <c r="CM69" s="119"/>
      <c r="CN69" s="119"/>
      <c r="CO69" s="119"/>
      <c r="CP69" s="119"/>
    </row>
    <row r="70" spans="1:94" ht="13.5" thickBot="1" x14ac:dyDescent="0.25">
      <c r="A70" s="285" t="s">
        <v>36</v>
      </c>
      <c r="B70" s="280"/>
      <c r="C70" s="280"/>
      <c r="D70" s="280"/>
      <c r="E70" s="280"/>
      <c r="F70" s="280"/>
      <c r="G70" s="280"/>
      <c r="H70" s="280"/>
      <c r="I70" s="280"/>
      <c r="J70" s="280"/>
      <c r="K70" s="280"/>
      <c r="L70" s="280"/>
      <c r="M70" s="280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43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  <c r="BM70" s="119"/>
      <c r="BN70" s="119"/>
      <c r="BO70" s="119"/>
      <c r="BP70" s="119"/>
      <c r="BQ70" s="119"/>
      <c r="BR70" s="119"/>
      <c r="BS70" s="119"/>
      <c r="BT70" s="119"/>
      <c r="BU70" s="119"/>
      <c r="BV70" s="119"/>
      <c r="BW70" s="119"/>
      <c r="BX70" s="119"/>
      <c r="BY70" s="119"/>
      <c r="BZ70" s="119"/>
      <c r="CA70" s="119"/>
      <c r="CB70" s="119"/>
      <c r="CC70" s="119"/>
      <c r="CD70" s="119"/>
      <c r="CE70" s="119"/>
      <c r="CF70" s="119"/>
      <c r="CG70" s="119"/>
      <c r="CH70" s="119"/>
      <c r="CI70" s="119"/>
      <c r="CJ70" s="119"/>
      <c r="CK70" s="119"/>
      <c r="CL70" s="119"/>
      <c r="CM70" s="119"/>
      <c r="CN70" s="119"/>
      <c r="CO70" s="119"/>
      <c r="CP70" s="119"/>
    </row>
    <row r="71" spans="1:94" s="29" customFormat="1" ht="13.5" thickBot="1" x14ac:dyDescent="0.25">
      <c r="A71" s="28" t="s">
        <v>49</v>
      </c>
      <c r="B71" s="70">
        <v>68</v>
      </c>
      <c r="C71" s="55">
        <v>182</v>
      </c>
      <c r="D71" s="56">
        <v>173</v>
      </c>
      <c r="E71" s="56">
        <v>150</v>
      </c>
      <c r="F71" s="56">
        <v>128</v>
      </c>
      <c r="G71" s="94">
        <v>117</v>
      </c>
      <c r="H71" s="94">
        <v>151</v>
      </c>
      <c r="I71" s="94">
        <v>155</v>
      </c>
      <c r="J71" s="67">
        <v>54</v>
      </c>
      <c r="K71" s="128">
        <v>11</v>
      </c>
      <c r="L71" s="81">
        <v>0</v>
      </c>
      <c r="M71" s="139">
        <f t="shared" ref="M71:M85" si="83">SUM(K71:L71)</f>
        <v>11</v>
      </c>
      <c r="N71" s="86">
        <v>1</v>
      </c>
      <c r="O71" s="86"/>
      <c r="P71" s="145">
        <f t="shared" ref="P71:P84" si="84">SUM(N71+O71)</f>
        <v>1</v>
      </c>
      <c r="Q71" s="86">
        <v>0</v>
      </c>
      <c r="R71" s="86"/>
      <c r="S71" s="145">
        <f t="shared" ref="S71:S84" si="85">SUM(Q71+R71)</f>
        <v>0</v>
      </c>
      <c r="T71" s="86">
        <v>1</v>
      </c>
      <c r="U71" s="86">
        <v>0</v>
      </c>
      <c r="V71" s="145">
        <f t="shared" ref="V71:V84" si="86">SUM(T71+U71)</f>
        <v>1</v>
      </c>
      <c r="W71" s="86">
        <v>2</v>
      </c>
      <c r="X71" s="86">
        <v>0</v>
      </c>
      <c r="Y71" s="145">
        <f t="shared" ref="Y71:Y84" si="87">SUM(W71+X71)</f>
        <v>2</v>
      </c>
      <c r="Z71" s="86">
        <v>1</v>
      </c>
      <c r="AA71" s="86">
        <v>0</v>
      </c>
      <c r="AB71" s="145">
        <f t="shared" ref="AB71:AB84" si="88">SUM(Z71+AA71)</f>
        <v>1</v>
      </c>
      <c r="AC71" s="86">
        <v>2</v>
      </c>
      <c r="AD71" s="86">
        <v>0</v>
      </c>
      <c r="AE71" s="145">
        <f t="shared" ref="AE71:AE84" si="89">SUM(AC71+AD71)</f>
        <v>2</v>
      </c>
      <c r="AF71" s="86">
        <v>2</v>
      </c>
      <c r="AG71" s="86">
        <v>0</v>
      </c>
      <c r="AH71" s="145">
        <f t="shared" ref="AH71:AH84" si="90">SUM(AF71+AG71)</f>
        <v>2</v>
      </c>
      <c r="AI71" s="162">
        <f t="shared" ref="AI71:AI111" si="91">M71+P71+S71+V71+Y71+AB71+AE71+AH71</f>
        <v>20</v>
      </c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</row>
    <row r="72" spans="1:94" s="29" customFormat="1" ht="13.5" thickBot="1" x14ac:dyDescent="0.25">
      <c r="A72" s="28" t="s">
        <v>50</v>
      </c>
      <c r="B72" s="70">
        <v>0</v>
      </c>
      <c r="C72" s="55">
        <v>19</v>
      </c>
      <c r="D72" s="56">
        <v>17</v>
      </c>
      <c r="E72" s="56">
        <v>16</v>
      </c>
      <c r="F72" s="56">
        <v>11</v>
      </c>
      <c r="G72" s="110">
        <v>7</v>
      </c>
      <c r="H72" s="110">
        <v>2</v>
      </c>
      <c r="I72" s="110">
        <v>1</v>
      </c>
      <c r="J72" s="67">
        <v>0</v>
      </c>
      <c r="K72" s="128">
        <v>0</v>
      </c>
      <c r="L72" s="81">
        <v>0</v>
      </c>
      <c r="M72" s="139">
        <f t="shared" si="83"/>
        <v>0</v>
      </c>
      <c r="N72" s="86"/>
      <c r="O72" s="86"/>
      <c r="P72" s="145">
        <f t="shared" si="84"/>
        <v>0</v>
      </c>
      <c r="Q72" s="86">
        <v>0</v>
      </c>
      <c r="R72" s="86">
        <v>0</v>
      </c>
      <c r="S72" s="145">
        <f t="shared" si="85"/>
        <v>0</v>
      </c>
      <c r="T72" s="86">
        <v>0</v>
      </c>
      <c r="U72" s="86">
        <v>0</v>
      </c>
      <c r="V72" s="145">
        <f t="shared" si="86"/>
        <v>0</v>
      </c>
      <c r="W72" s="86">
        <v>0</v>
      </c>
      <c r="X72" s="86">
        <v>0</v>
      </c>
      <c r="Y72" s="145">
        <f t="shared" si="87"/>
        <v>0</v>
      </c>
      <c r="Z72" s="86">
        <v>0</v>
      </c>
      <c r="AA72" s="86">
        <v>0</v>
      </c>
      <c r="AB72" s="145">
        <f t="shared" si="88"/>
        <v>0</v>
      </c>
      <c r="AC72" s="86">
        <v>0</v>
      </c>
      <c r="AD72" s="86">
        <v>0</v>
      </c>
      <c r="AE72" s="145">
        <f t="shared" si="89"/>
        <v>0</v>
      </c>
      <c r="AF72" s="86">
        <v>0</v>
      </c>
      <c r="AG72" s="86">
        <v>0</v>
      </c>
      <c r="AH72" s="145">
        <f t="shared" si="90"/>
        <v>0</v>
      </c>
      <c r="AI72" s="162">
        <f t="shared" si="91"/>
        <v>0</v>
      </c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</row>
    <row r="73" spans="1:94" s="29" customFormat="1" ht="13.5" thickBot="1" x14ac:dyDescent="0.25">
      <c r="A73" s="28" t="s">
        <v>51</v>
      </c>
      <c r="B73" s="70">
        <v>1</v>
      </c>
      <c r="C73" s="55">
        <v>70</v>
      </c>
      <c r="D73" s="56">
        <v>46</v>
      </c>
      <c r="E73" s="56">
        <v>35</v>
      </c>
      <c r="F73" s="94">
        <v>24</v>
      </c>
      <c r="G73" s="67">
        <v>23</v>
      </c>
      <c r="H73" s="67">
        <v>23</v>
      </c>
      <c r="I73" s="174">
        <v>27</v>
      </c>
      <c r="J73" s="67">
        <v>4</v>
      </c>
      <c r="K73" s="87">
        <v>0</v>
      </c>
      <c r="L73" s="81">
        <v>0</v>
      </c>
      <c r="M73" s="139">
        <f t="shared" si="83"/>
        <v>0</v>
      </c>
      <c r="N73" s="86"/>
      <c r="O73" s="86"/>
      <c r="P73" s="145">
        <f t="shared" si="84"/>
        <v>0</v>
      </c>
      <c r="Q73" s="86">
        <v>0</v>
      </c>
      <c r="R73" s="86">
        <v>0</v>
      </c>
      <c r="S73" s="145">
        <f t="shared" si="85"/>
        <v>0</v>
      </c>
      <c r="T73" s="86">
        <v>0</v>
      </c>
      <c r="U73" s="86">
        <v>0</v>
      </c>
      <c r="V73" s="145">
        <f t="shared" si="86"/>
        <v>0</v>
      </c>
      <c r="W73" s="86">
        <v>0</v>
      </c>
      <c r="X73" s="86">
        <v>0</v>
      </c>
      <c r="Y73" s="145">
        <f t="shared" si="87"/>
        <v>0</v>
      </c>
      <c r="Z73" s="86">
        <v>0</v>
      </c>
      <c r="AA73" s="86">
        <v>0</v>
      </c>
      <c r="AB73" s="145">
        <f t="shared" si="88"/>
        <v>0</v>
      </c>
      <c r="AC73" s="86">
        <v>0</v>
      </c>
      <c r="AD73" s="86">
        <v>0</v>
      </c>
      <c r="AE73" s="145">
        <f t="shared" si="89"/>
        <v>0</v>
      </c>
      <c r="AF73" s="86">
        <v>0</v>
      </c>
      <c r="AG73" s="86">
        <v>0</v>
      </c>
      <c r="AH73" s="145">
        <f t="shared" si="90"/>
        <v>0</v>
      </c>
      <c r="AI73" s="162">
        <f t="shared" si="91"/>
        <v>0</v>
      </c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</row>
    <row r="74" spans="1:94" s="32" customFormat="1" ht="13.5" thickBot="1" x14ac:dyDescent="0.25">
      <c r="A74" s="31" t="s">
        <v>52</v>
      </c>
      <c r="B74" s="77">
        <v>11</v>
      </c>
      <c r="C74" s="55">
        <v>34</v>
      </c>
      <c r="D74" s="63">
        <v>24</v>
      </c>
      <c r="E74" s="63">
        <v>23</v>
      </c>
      <c r="F74" s="99">
        <v>26</v>
      </c>
      <c r="G74" s="129">
        <v>23</v>
      </c>
      <c r="H74" s="129">
        <v>22</v>
      </c>
      <c r="I74" s="175">
        <v>33</v>
      </c>
      <c r="J74" s="129">
        <v>9</v>
      </c>
      <c r="K74" s="128">
        <v>0</v>
      </c>
      <c r="L74" s="81">
        <v>0</v>
      </c>
      <c r="M74" s="139">
        <f t="shared" si="83"/>
        <v>0</v>
      </c>
      <c r="N74" s="86"/>
      <c r="O74" s="86"/>
      <c r="P74" s="145">
        <f t="shared" si="84"/>
        <v>0</v>
      </c>
      <c r="Q74" s="86">
        <v>0</v>
      </c>
      <c r="R74" s="86">
        <v>0</v>
      </c>
      <c r="S74" s="145">
        <f t="shared" si="85"/>
        <v>0</v>
      </c>
      <c r="T74" s="86">
        <v>0</v>
      </c>
      <c r="U74" s="86">
        <v>0</v>
      </c>
      <c r="V74" s="145">
        <f t="shared" si="86"/>
        <v>0</v>
      </c>
      <c r="W74" s="86">
        <v>0</v>
      </c>
      <c r="X74" s="86">
        <v>0</v>
      </c>
      <c r="Y74" s="145">
        <f t="shared" si="87"/>
        <v>0</v>
      </c>
      <c r="Z74" s="86">
        <v>0</v>
      </c>
      <c r="AA74" s="86">
        <v>0</v>
      </c>
      <c r="AB74" s="145">
        <f t="shared" si="88"/>
        <v>0</v>
      </c>
      <c r="AC74" s="86">
        <v>0</v>
      </c>
      <c r="AD74" s="86">
        <v>0</v>
      </c>
      <c r="AE74" s="145">
        <f t="shared" si="89"/>
        <v>0</v>
      </c>
      <c r="AF74" s="86">
        <v>0</v>
      </c>
      <c r="AG74" s="86">
        <v>0</v>
      </c>
      <c r="AH74" s="145">
        <f t="shared" si="90"/>
        <v>0</v>
      </c>
      <c r="AI74" s="162">
        <f t="shared" si="91"/>
        <v>0</v>
      </c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20"/>
      <c r="BS74" s="120"/>
      <c r="BT74" s="120"/>
      <c r="BU74" s="120"/>
      <c r="BV74" s="120"/>
      <c r="BW74" s="120"/>
      <c r="BX74" s="120"/>
      <c r="BY74" s="120"/>
      <c r="BZ74" s="120"/>
      <c r="CA74" s="120"/>
      <c r="CB74" s="120"/>
      <c r="CC74" s="120"/>
      <c r="CD74" s="120"/>
      <c r="CE74" s="120"/>
      <c r="CF74" s="120"/>
      <c r="CG74" s="120"/>
      <c r="CH74" s="120"/>
      <c r="CI74" s="120"/>
      <c r="CJ74" s="120"/>
      <c r="CK74" s="120"/>
      <c r="CL74" s="120"/>
      <c r="CM74" s="120"/>
      <c r="CN74" s="120"/>
      <c r="CO74" s="120"/>
      <c r="CP74" s="120"/>
    </row>
    <row r="75" spans="1:94" s="140" customFormat="1" ht="13.5" thickBot="1" x14ac:dyDescent="0.25">
      <c r="A75" s="149" t="s">
        <v>111</v>
      </c>
      <c r="B75" s="150">
        <v>276</v>
      </c>
      <c r="C75" s="151"/>
      <c r="D75" s="151"/>
      <c r="E75" s="151"/>
      <c r="F75" s="151"/>
      <c r="G75" s="152"/>
      <c r="H75" s="152">
        <v>0</v>
      </c>
      <c r="I75" s="152">
        <v>13</v>
      </c>
      <c r="J75" s="144">
        <v>40</v>
      </c>
      <c r="K75" s="176">
        <v>25</v>
      </c>
      <c r="L75" s="139">
        <v>0</v>
      </c>
      <c r="M75" s="139">
        <f t="shared" si="83"/>
        <v>25</v>
      </c>
      <c r="N75" s="139">
        <v>4</v>
      </c>
      <c r="O75" s="139"/>
      <c r="P75" s="145">
        <f t="shared" si="84"/>
        <v>4</v>
      </c>
      <c r="Q75" s="139">
        <v>7</v>
      </c>
      <c r="R75" s="139">
        <v>0</v>
      </c>
      <c r="S75" s="145">
        <f t="shared" si="85"/>
        <v>7</v>
      </c>
      <c r="T75" s="139">
        <v>20</v>
      </c>
      <c r="U75" s="139">
        <v>0</v>
      </c>
      <c r="V75" s="145">
        <f t="shared" si="86"/>
        <v>20</v>
      </c>
      <c r="W75" s="139">
        <v>14</v>
      </c>
      <c r="X75" s="139">
        <v>0</v>
      </c>
      <c r="Y75" s="145">
        <f t="shared" si="87"/>
        <v>14</v>
      </c>
      <c r="Z75" s="139">
        <v>15</v>
      </c>
      <c r="AA75" s="139">
        <v>0</v>
      </c>
      <c r="AB75" s="145">
        <f t="shared" si="88"/>
        <v>15</v>
      </c>
      <c r="AC75" s="139">
        <v>23</v>
      </c>
      <c r="AD75" s="139">
        <v>1</v>
      </c>
      <c r="AE75" s="145">
        <f t="shared" si="89"/>
        <v>24</v>
      </c>
      <c r="AF75" s="139">
        <v>4</v>
      </c>
      <c r="AG75" s="139">
        <v>0</v>
      </c>
      <c r="AH75" s="145">
        <f t="shared" si="90"/>
        <v>4</v>
      </c>
      <c r="AI75" s="162">
        <f t="shared" si="91"/>
        <v>113</v>
      </c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1"/>
      <c r="CL75" s="141"/>
      <c r="CM75" s="141"/>
      <c r="CN75" s="141"/>
      <c r="CO75" s="141"/>
      <c r="CP75" s="141"/>
    </row>
    <row r="76" spans="1:94" s="140" customFormat="1" ht="13.5" thickBot="1" x14ac:dyDescent="0.25">
      <c r="A76" s="149" t="s">
        <v>100</v>
      </c>
      <c r="B76" s="150">
        <v>97</v>
      </c>
      <c r="C76" s="151"/>
      <c r="D76" s="151"/>
      <c r="E76" s="151"/>
      <c r="F76" s="151"/>
      <c r="G76" s="152"/>
      <c r="H76" s="152">
        <v>0</v>
      </c>
      <c r="I76" s="152">
        <v>1</v>
      </c>
      <c r="J76" s="144">
        <v>8</v>
      </c>
      <c r="K76" s="176">
        <v>5</v>
      </c>
      <c r="L76" s="139">
        <v>0</v>
      </c>
      <c r="M76" s="139">
        <f t="shared" si="83"/>
        <v>5</v>
      </c>
      <c r="N76" s="139">
        <v>1</v>
      </c>
      <c r="O76" s="139"/>
      <c r="P76" s="145">
        <f t="shared" si="84"/>
        <v>1</v>
      </c>
      <c r="Q76" s="139">
        <v>1</v>
      </c>
      <c r="R76" s="139">
        <v>0</v>
      </c>
      <c r="S76" s="145">
        <f t="shared" si="85"/>
        <v>1</v>
      </c>
      <c r="T76" s="139">
        <v>1</v>
      </c>
      <c r="U76" s="139">
        <v>0</v>
      </c>
      <c r="V76" s="145">
        <f t="shared" si="86"/>
        <v>1</v>
      </c>
      <c r="W76" s="139">
        <v>1</v>
      </c>
      <c r="X76" s="139">
        <v>0</v>
      </c>
      <c r="Y76" s="145">
        <f t="shared" si="87"/>
        <v>1</v>
      </c>
      <c r="Z76" s="139">
        <v>3</v>
      </c>
      <c r="AA76" s="139">
        <v>0</v>
      </c>
      <c r="AB76" s="145">
        <f t="shared" si="88"/>
        <v>3</v>
      </c>
      <c r="AC76" s="139">
        <v>2</v>
      </c>
      <c r="AD76" s="139">
        <v>0</v>
      </c>
      <c r="AE76" s="145">
        <f t="shared" si="89"/>
        <v>2</v>
      </c>
      <c r="AF76" s="139">
        <v>1</v>
      </c>
      <c r="AG76" s="139">
        <v>0</v>
      </c>
      <c r="AH76" s="145">
        <f t="shared" si="90"/>
        <v>1</v>
      </c>
      <c r="AI76" s="162">
        <f t="shared" si="91"/>
        <v>15</v>
      </c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  <c r="CB76" s="141"/>
      <c r="CC76" s="141"/>
      <c r="CD76" s="141"/>
      <c r="CE76" s="141"/>
      <c r="CF76" s="141"/>
      <c r="CG76" s="141"/>
      <c r="CH76" s="141"/>
      <c r="CI76" s="141"/>
      <c r="CJ76" s="141"/>
      <c r="CK76" s="141"/>
      <c r="CL76" s="141"/>
      <c r="CM76" s="141"/>
      <c r="CN76" s="141"/>
      <c r="CO76" s="141"/>
      <c r="CP76" s="141"/>
    </row>
    <row r="77" spans="1:94" s="140" customFormat="1" ht="15" customHeight="1" thickBot="1" x14ac:dyDescent="0.25">
      <c r="A77" s="211" t="s">
        <v>87</v>
      </c>
      <c r="B77" s="150">
        <v>83</v>
      </c>
      <c r="C77" s="151">
        <v>0</v>
      </c>
      <c r="D77" s="151">
        <v>0</v>
      </c>
      <c r="E77" s="151">
        <v>0</v>
      </c>
      <c r="F77" s="151">
        <v>0</v>
      </c>
      <c r="G77" s="152">
        <v>0</v>
      </c>
      <c r="H77" s="152">
        <v>1</v>
      </c>
      <c r="I77" s="152">
        <v>6</v>
      </c>
      <c r="J77" s="144">
        <v>15</v>
      </c>
      <c r="K77" s="176">
        <v>10</v>
      </c>
      <c r="L77" s="139">
        <v>0</v>
      </c>
      <c r="M77" s="139">
        <f>SUM(K77:L77)</f>
        <v>10</v>
      </c>
      <c r="N77" s="139">
        <v>3</v>
      </c>
      <c r="O77" s="139"/>
      <c r="P77" s="145">
        <f t="shared" si="84"/>
        <v>3</v>
      </c>
      <c r="Q77" s="139">
        <v>5</v>
      </c>
      <c r="R77" s="139">
        <v>0</v>
      </c>
      <c r="S77" s="145">
        <f t="shared" si="85"/>
        <v>5</v>
      </c>
      <c r="T77" s="139">
        <v>2</v>
      </c>
      <c r="U77" s="139">
        <v>0</v>
      </c>
      <c r="V77" s="145">
        <f t="shared" si="86"/>
        <v>2</v>
      </c>
      <c r="W77" s="139">
        <v>3</v>
      </c>
      <c r="X77" s="139">
        <v>0</v>
      </c>
      <c r="Y77" s="145">
        <f t="shared" si="87"/>
        <v>3</v>
      </c>
      <c r="Z77" s="139">
        <v>1</v>
      </c>
      <c r="AA77" s="139">
        <v>0</v>
      </c>
      <c r="AB77" s="145">
        <f t="shared" si="88"/>
        <v>1</v>
      </c>
      <c r="AC77" s="139">
        <v>2</v>
      </c>
      <c r="AD77" s="139">
        <v>0</v>
      </c>
      <c r="AE77" s="145">
        <f t="shared" si="89"/>
        <v>2</v>
      </c>
      <c r="AF77" s="139">
        <v>3</v>
      </c>
      <c r="AG77" s="139">
        <v>0</v>
      </c>
      <c r="AH77" s="145">
        <f t="shared" si="90"/>
        <v>3</v>
      </c>
      <c r="AI77" s="162">
        <f t="shared" si="91"/>
        <v>29</v>
      </c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1"/>
      <c r="CL77" s="141"/>
      <c r="CM77" s="141"/>
      <c r="CN77" s="141"/>
      <c r="CO77" s="141"/>
      <c r="CP77" s="141"/>
    </row>
    <row r="78" spans="1:94" s="140" customFormat="1" ht="13.5" thickBot="1" x14ac:dyDescent="0.25">
      <c r="A78" s="149" t="s">
        <v>101</v>
      </c>
      <c r="B78" s="150">
        <v>48</v>
      </c>
      <c r="C78" s="151"/>
      <c r="D78" s="151"/>
      <c r="E78" s="151"/>
      <c r="F78" s="151"/>
      <c r="G78" s="152"/>
      <c r="H78" s="152">
        <v>0</v>
      </c>
      <c r="I78" s="152">
        <v>6</v>
      </c>
      <c r="J78" s="144">
        <v>12</v>
      </c>
      <c r="K78" s="176">
        <v>0</v>
      </c>
      <c r="L78" s="139">
        <v>0</v>
      </c>
      <c r="M78" s="139">
        <f t="shared" si="83"/>
        <v>0</v>
      </c>
      <c r="N78" s="139"/>
      <c r="O78" s="139">
        <v>1</v>
      </c>
      <c r="P78" s="145">
        <f t="shared" si="84"/>
        <v>1</v>
      </c>
      <c r="Q78" s="139">
        <v>1</v>
      </c>
      <c r="R78" s="139">
        <v>0</v>
      </c>
      <c r="S78" s="145">
        <f t="shared" si="85"/>
        <v>1</v>
      </c>
      <c r="T78" s="139">
        <v>2</v>
      </c>
      <c r="U78" s="139">
        <v>0</v>
      </c>
      <c r="V78" s="145">
        <f t="shared" si="86"/>
        <v>2</v>
      </c>
      <c r="W78" s="139">
        <v>0</v>
      </c>
      <c r="X78" s="139">
        <v>3</v>
      </c>
      <c r="Y78" s="145">
        <f t="shared" si="87"/>
        <v>3</v>
      </c>
      <c r="Z78" s="139">
        <v>0</v>
      </c>
      <c r="AA78" s="139">
        <v>4</v>
      </c>
      <c r="AB78" s="145">
        <f t="shared" si="88"/>
        <v>4</v>
      </c>
      <c r="AC78" s="139">
        <v>0</v>
      </c>
      <c r="AD78" s="139">
        <v>2</v>
      </c>
      <c r="AE78" s="145">
        <f t="shared" si="89"/>
        <v>2</v>
      </c>
      <c r="AF78" s="139">
        <v>0</v>
      </c>
      <c r="AG78" s="139">
        <v>1</v>
      </c>
      <c r="AH78" s="145">
        <f t="shared" si="90"/>
        <v>1</v>
      </c>
      <c r="AI78" s="162">
        <f t="shared" si="91"/>
        <v>14</v>
      </c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141"/>
      <c r="BY78" s="141"/>
      <c r="BZ78" s="141"/>
      <c r="CA78" s="141"/>
      <c r="CB78" s="141"/>
      <c r="CC78" s="141"/>
      <c r="CD78" s="141"/>
      <c r="CE78" s="141"/>
      <c r="CF78" s="141"/>
      <c r="CG78" s="141"/>
      <c r="CH78" s="141"/>
      <c r="CI78" s="141"/>
      <c r="CJ78" s="141"/>
      <c r="CK78" s="141"/>
      <c r="CL78" s="141"/>
      <c r="CM78" s="141"/>
      <c r="CN78" s="141"/>
      <c r="CO78" s="141"/>
      <c r="CP78" s="141"/>
    </row>
    <row r="79" spans="1:94" s="140" customFormat="1" ht="13.5" thickBot="1" x14ac:dyDescent="0.25">
      <c r="A79" s="149" t="s">
        <v>110</v>
      </c>
      <c r="B79" s="150">
        <v>67</v>
      </c>
      <c r="C79" s="151"/>
      <c r="D79" s="151"/>
      <c r="E79" s="151"/>
      <c r="F79" s="151"/>
      <c r="G79" s="152"/>
      <c r="H79" s="152">
        <v>0</v>
      </c>
      <c r="I79" s="152">
        <v>3</v>
      </c>
      <c r="J79" s="144">
        <v>6</v>
      </c>
      <c r="K79" s="176">
        <v>6</v>
      </c>
      <c r="L79" s="139">
        <v>0</v>
      </c>
      <c r="M79" s="139">
        <f t="shared" si="83"/>
        <v>6</v>
      </c>
      <c r="N79" s="139">
        <v>1</v>
      </c>
      <c r="O79" s="139"/>
      <c r="P79" s="145">
        <f t="shared" si="84"/>
        <v>1</v>
      </c>
      <c r="Q79" s="139">
        <v>0</v>
      </c>
      <c r="R79" s="139">
        <v>0</v>
      </c>
      <c r="S79" s="145">
        <f t="shared" si="85"/>
        <v>0</v>
      </c>
      <c r="T79" s="139">
        <v>1</v>
      </c>
      <c r="U79" s="139">
        <v>0</v>
      </c>
      <c r="V79" s="145">
        <f t="shared" si="86"/>
        <v>1</v>
      </c>
      <c r="W79" s="139">
        <v>5</v>
      </c>
      <c r="X79" s="139">
        <v>0</v>
      </c>
      <c r="Y79" s="145">
        <f t="shared" si="87"/>
        <v>5</v>
      </c>
      <c r="Z79" s="139">
        <v>5</v>
      </c>
      <c r="AA79" s="139">
        <v>0</v>
      </c>
      <c r="AB79" s="145">
        <f t="shared" si="88"/>
        <v>5</v>
      </c>
      <c r="AC79" s="139">
        <v>4</v>
      </c>
      <c r="AD79" s="139">
        <v>0</v>
      </c>
      <c r="AE79" s="145">
        <f t="shared" si="89"/>
        <v>4</v>
      </c>
      <c r="AF79" s="139">
        <v>1</v>
      </c>
      <c r="AG79" s="139">
        <v>0</v>
      </c>
      <c r="AH79" s="145">
        <f t="shared" si="90"/>
        <v>1</v>
      </c>
      <c r="AI79" s="162">
        <f t="shared" si="91"/>
        <v>23</v>
      </c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</row>
    <row r="80" spans="1:94" s="140" customFormat="1" ht="13.5" thickBot="1" x14ac:dyDescent="0.25">
      <c r="A80" s="149" t="s">
        <v>116</v>
      </c>
      <c r="B80" s="150">
        <v>57</v>
      </c>
      <c r="C80" s="151"/>
      <c r="D80" s="151"/>
      <c r="E80" s="151"/>
      <c r="F80" s="151"/>
      <c r="G80" s="152"/>
      <c r="H80" s="152"/>
      <c r="I80" s="152">
        <v>0</v>
      </c>
      <c r="J80" s="144">
        <v>9</v>
      </c>
      <c r="K80" s="145">
        <v>0</v>
      </c>
      <c r="L80" s="145">
        <v>2</v>
      </c>
      <c r="M80" s="139">
        <f t="shared" si="83"/>
        <v>2</v>
      </c>
      <c r="N80" s="139">
        <v>1</v>
      </c>
      <c r="O80" s="139"/>
      <c r="P80" s="145">
        <f t="shared" si="84"/>
        <v>1</v>
      </c>
      <c r="Q80" s="139">
        <v>0</v>
      </c>
      <c r="R80" s="139">
        <v>0</v>
      </c>
      <c r="S80" s="145">
        <f t="shared" si="85"/>
        <v>0</v>
      </c>
      <c r="T80" s="139">
        <v>1</v>
      </c>
      <c r="U80" s="139">
        <v>1</v>
      </c>
      <c r="V80" s="145">
        <f t="shared" si="86"/>
        <v>2</v>
      </c>
      <c r="W80" s="139">
        <v>0</v>
      </c>
      <c r="X80" s="139">
        <v>1</v>
      </c>
      <c r="Y80" s="145">
        <f t="shared" si="87"/>
        <v>1</v>
      </c>
      <c r="Z80" s="139">
        <v>0</v>
      </c>
      <c r="AA80" s="139">
        <v>8</v>
      </c>
      <c r="AB80" s="145">
        <f t="shared" si="88"/>
        <v>8</v>
      </c>
      <c r="AC80" s="139">
        <v>2</v>
      </c>
      <c r="AD80" s="139">
        <v>1</v>
      </c>
      <c r="AE80" s="145">
        <f t="shared" si="89"/>
        <v>3</v>
      </c>
      <c r="AF80" s="139">
        <v>0</v>
      </c>
      <c r="AG80" s="139">
        <v>0</v>
      </c>
      <c r="AH80" s="145">
        <f t="shared" si="90"/>
        <v>0</v>
      </c>
      <c r="AI80" s="162">
        <f t="shared" si="91"/>
        <v>17</v>
      </c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1"/>
      <c r="BM80" s="141"/>
      <c r="BN80" s="141"/>
      <c r="BO80" s="141"/>
      <c r="BP80" s="141"/>
      <c r="BQ80" s="141"/>
      <c r="BR80" s="141"/>
      <c r="BS80" s="141"/>
      <c r="BT80" s="141"/>
      <c r="BU80" s="141"/>
      <c r="BV80" s="141"/>
      <c r="BW80" s="141"/>
      <c r="BX80" s="141"/>
      <c r="BY80" s="141"/>
      <c r="BZ80" s="141"/>
      <c r="CA80" s="141"/>
      <c r="CB80" s="141"/>
      <c r="CC80" s="141"/>
      <c r="CD80" s="141"/>
      <c r="CE80" s="141"/>
      <c r="CF80" s="141"/>
      <c r="CG80" s="141"/>
      <c r="CH80" s="141"/>
      <c r="CI80" s="141"/>
      <c r="CJ80" s="141"/>
      <c r="CK80" s="141"/>
      <c r="CL80" s="141"/>
      <c r="CM80" s="141"/>
      <c r="CN80" s="141"/>
      <c r="CO80" s="141"/>
      <c r="CP80" s="141"/>
    </row>
    <row r="81" spans="1:94" s="140" customFormat="1" ht="13.5" thickBot="1" x14ac:dyDescent="0.25">
      <c r="A81" s="149" t="s">
        <v>133</v>
      </c>
      <c r="B81" s="150">
        <v>40</v>
      </c>
      <c r="C81" s="151"/>
      <c r="D81" s="151"/>
      <c r="E81" s="151"/>
      <c r="F81" s="151"/>
      <c r="G81" s="152"/>
      <c r="H81" s="152"/>
      <c r="I81" s="152"/>
      <c r="J81" s="144"/>
      <c r="K81" s="145">
        <v>0</v>
      </c>
      <c r="L81" s="145">
        <v>0</v>
      </c>
      <c r="M81" s="139">
        <f t="shared" si="83"/>
        <v>0</v>
      </c>
      <c r="N81" s="139"/>
      <c r="O81" s="139"/>
      <c r="P81" s="145">
        <f t="shared" si="84"/>
        <v>0</v>
      </c>
      <c r="Q81" s="139">
        <v>0</v>
      </c>
      <c r="R81" s="139">
        <v>0</v>
      </c>
      <c r="S81" s="145">
        <f t="shared" si="85"/>
        <v>0</v>
      </c>
      <c r="T81" s="139">
        <v>0</v>
      </c>
      <c r="U81" s="139">
        <v>0</v>
      </c>
      <c r="V81" s="145">
        <f t="shared" si="86"/>
        <v>0</v>
      </c>
      <c r="W81" s="139">
        <v>1</v>
      </c>
      <c r="X81" s="139">
        <v>0</v>
      </c>
      <c r="Y81" s="145">
        <f t="shared" si="87"/>
        <v>1</v>
      </c>
      <c r="Z81" s="139">
        <v>1</v>
      </c>
      <c r="AA81" s="139">
        <v>0</v>
      </c>
      <c r="AB81" s="145">
        <f t="shared" si="88"/>
        <v>1</v>
      </c>
      <c r="AC81" s="139">
        <v>2</v>
      </c>
      <c r="AD81" s="139">
        <v>0</v>
      </c>
      <c r="AE81" s="145">
        <f t="shared" si="89"/>
        <v>2</v>
      </c>
      <c r="AF81" s="139">
        <v>0</v>
      </c>
      <c r="AG81" s="139">
        <v>0</v>
      </c>
      <c r="AH81" s="145">
        <f t="shared" si="90"/>
        <v>0</v>
      </c>
      <c r="AI81" s="162">
        <f t="shared" si="91"/>
        <v>4</v>
      </c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1"/>
      <c r="BR81" s="141"/>
      <c r="BS81" s="141"/>
      <c r="BT81" s="141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1"/>
      <c r="CL81" s="141"/>
      <c r="CM81" s="141"/>
      <c r="CN81" s="141"/>
      <c r="CO81" s="141"/>
      <c r="CP81" s="141"/>
    </row>
    <row r="82" spans="1:94" ht="13.5" thickBot="1" x14ac:dyDescent="0.25">
      <c r="A82" s="8" t="s">
        <v>46</v>
      </c>
      <c r="B82" s="69">
        <v>129</v>
      </c>
      <c r="C82" s="55">
        <v>118</v>
      </c>
      <c r="D82" s="56">
        <v>111</v>
      </c>
      <c r="E82" s="56">
        <v>106</v>
      </c>
      <c r="F82" s="56">
        <v>105</v>
      </c>
      <c r="G82" s="94">
        <v>126</v>
      </c>
      <c r="H82" s="94">
        <v>117</v>
      </c>
      <c r="I82" s="94">
        <v>188</v>
      </c>
      <c r="J82" s="67">
        <v>148</v>
      </c>
      <c r="K82" s="83">
        <v>33</v>
      </c>
      <c r="L82" s="83">
        <v>0</v>
      </c>
      <c r="M82" s="139">
        <f t="shared" si="83"/>
        <v>33</v>
      </c>
      <c r="N82" s="86">
        <v>6</v>
      </c>
      <c r="O82" s="86"/>
      <c r="P82" s="145">
        <f t="shared" si="84"/>
        <v>6</v>
      </c>
      <c r="Q82" s="86">
        <v>4</v>
      </c>
      <c r="R82" s="86">
        <v>0</v>
      </c>
      <c r="S82" s="145">
        <f t="shared" si="85"/>
        <v>4</v>
      </c>
      <c r="T82" s="86">
        <v>7</v>
      </c>
      <c r="U82" s="86">
        <v>0</v>
      </c>
      <c r="V82" s="145">
        <f t="shared" si="86"/>
        <v>7</v>
      </c>
      <c r="W82" s="86">
        <v>4</v>
      </c>
      <c r="X82" s="86">
        <v>0</v>
      </c>
      <c r="Y82" s="145">
        <f t="shared" si="87"/>
        <v>4</v>
      </c>
      <c r="Z82" s="86">
        <v>1</v>
      </c>
      <c r="AA82" s="86">
        <v>0</v>
      </c>
      <c r="AB82" s="145">
        <f t="shared" si="88"/>
        <v>1</v>
      </c>
      <c r="AC82" s="86">
        <v>7</v>
      </c>
      <c r="AD82" s="86">
        <v>0</v>
      </c>
      <c r="AE82" s="145">
        <f t="shared" si="89"/>
        <v>7</v>
      </c>
      <c r="AF82" s="86">
        <v>3</v>
      </c>
      <c r="AG82" s="86">
        <v>0</v>
      </c>
      <c r="AH82" s="145">
        <f t="shared" si="90"/>
        <v>3</v>
      </c>
      <c r="AI82" s="162">
        <f t="shared" si="91"/>
        <v>65</v>
      </c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  <c r="BH82" s="119"/>
      <c r="BI82" s="119"/>
      <c r="BJ82" s="119"/>
      <c r="BK82" s="119"/>
      <c r="BL82" s="119"/>
      <c r="BM82" s="119"/>
      <c r="BN82" s="119"/>
      <c r="BO82" s="119"/>
      <c r="BP82" s="119"/>
      <c r="BQ82" s="119"/>
      <c r="BR82" s="119"/>
      <c r="BS82" s="119"/>
      <c r="BT82" s="119"/>
      <c r="BU82" s="119"/>
      <c r="BV82" s="119"/>
      <c r="BW82" s="119"/>
      <c r="BX82" s="119"/>
      <c r="BY82" s="119"/>
      <c r="BZ82" s="119"/>
      <c r="CA82" s="119"/>
      <c r="CB82" s="119"/>
      <c r="CC82" s="119"/>
      <c r="CD82" s="119"/>
      <c r="CE82" s="119"/>
      <c r="CF82" s="119"/>
      <c r="CG82" s="119"/>
      <c r="CH82" s="119"/>
      <c r="CI82" s="119"/>
      <c r="CJ82" s="119"/>
      <c r="CK82" s="119"/>
      <c r="CL82" s="119"/>
      <c r="CM82" s="119"/>
      <c r="CN82" s="119"/>
      <c r="CO82" s="119"/>
      <c r="CP82" s="119"/>
    </row>
    <row r="83" spans="1:94" ht="13.5" thickBot="1" x14ac:dyDescent="0.25">
      <c r="A83" s="13" t="s">
        <v>47</v>
      </c>
      <c r="B83" s="70">
        <v>7</v>
      </c>
      <c r="C83" s="55">
        <v>4</v>
      </c>
      <c r="D83" s="56">
        <v>6</v>
      </c>
      <c r="E83" s="56">
        <v>0</v>
      </c>
      <c r="F83" s="56">
        <v>3</v>
      </c>
      <c r="G83" s="94">
        <v>11</v>
      </c>
      <c r="H83" s="94">
        <v>16</v>
      </c>
      <c r="I83" s="94">
        <v>20</v>
      </c>
      <c r="J83" s="94">
        <v>10</v>
      </c>
      <c r="K83" s="80">
        <v>0</v>
      </c>
      <c r="L83" s="80">
        <v>2</v>
      </c>
      <c r="M83" s="139">
        <f t="shared" si="83"/>
        <v>2</v>
      </c>
      <c r="N83" s="86"/>
      <c r="O83" s="86">
        <v>1</v>
      </c>
      <c r="P83" s="145">
        <f t="shared" si="84"/>
        <v>1</v>
      </c>
      <c r="Q83" s="86">
        <v>0</v>
      </c>
      <c r="R83" s="86">
        <v>0</v>
      </c>
      <c r="S83" s="145">
        <f t="shared" si="85"/>
        <v>0</v>
      </c>
      <c r="T83" s="86">
        <v>0</v>
      </c>
      <c r="U83" s="86">
        <v>0</v>
      </c>
      <c r="V83" s="145">
        <f t="shared" si="86"/>
        <v>0</v>
      </c>
      <c r="W83" s="86">
        <v>0</v>
      </c>
      <c r="X83" s="86">
        <v>1</v>
      </c>
      <c r="Y83" s="145">
        <f t="shared" si="87"/>
        <v>1</v>
      </c>
      <c r="Z83" s="86">
        <v>1</v>
      </c>
      <c r="AA83" s="86">
        <v>0</v>
      </c>
      <c r="AB83" s="145">
        <f t="shared" si="88"/>
        <v>1</v>
      </c>
      <c r="AC83" s="86">
        <v>0</v>
      </c>
      <c r="AD83" s="86">
        <v>0</v>
      </c>
      <c r="AE83" s="145">
        <f t="shared" si="89"/>
        <v>0</v>
      </c>
      <c r="AF83" s="86">
        <v>0</v>
      </c>
      <c r="AG83" s="86">
        <v>0</v>
      </c>
      <c r="AH83" s="145">
        <f t="shared" si="90"/>
        <v>0</v>
      </c>
      <c r="AI83" s="162">
        <f t="shared" si="91"/>
        <v>5</v>
      </c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  <c r="BH83" s="119"/>
      <c r="BI83" s="119"/>
      <c r="BJ83" s="119"/>
      <c r="BK83" s="119"/>
      <c r="BL83" s="119"/>
      <c r="BM83" s="119"/>
      <c r="BN83" s="119"/>
      <c r="BO83" s="119"/>
      <c r="BP83" s="119"/>
      <c r="BQ83" s="119"/>
      <c r="BR83" s="119"/>
      <c r="BS83" s="119"/>
      <c r="BT83" s="119"/>
      <c r="BU83" s="119"/>
      <c r="BV83" s="119"/>
      <c r="BW83" s="119"/>
      <c r="BX83" s="119"/>
      <c r="BY83" s="119"/>
      <c r="BZ83" s="119"/>
      <c r="CA83" s="119"/>
      <c r="CB83" s="119"/>
      <c r="CC83" s="119"/>
      <c r="CD83" s="119"/>
      <c r="CE83" s="119"/>
      <c r="CF83" s="119"/>
      <c r="CG83" s="119"/>
      <c r="CH83" s="119"/>
      <c r="CI83" s="119"/>
      <c r="CJ83" s="119"/>
      <c r="CK83" s="119"/>
      <c r="CL83" s="119"/>
      <c r="CM83" s="119"/>
      <c r="CN83" s="119"/>
      <c r="CO83" s="119"/>
      <c r="CP83" s="119"/>
    </row>
    <row r="84" spans="1:94" ht="13.5" thickBot="1" x14ac:dyDescent="0.25">
      <c r="A84" s="19" t="s">
        <v>48</v>
      </c>
      <c r="B84" s="70">
        <v>75</v>
      </c>
      <c r="C84" s="55">
        <v>40</v>
      </c>
      <c r="D84" s="56">
        <v>41</v>
      </c>
      <c r="E84" s="56">
        <v>36</v>
      </c>
      <c r="F84" s="56">
        <v>34</v>
      </c>
      <c r="G84" s="94">
        <v>34</v>
      </c>
      <c r="H84" s="94">
        <v>48</v>
      </c>
      <c r="I84" s="94">
        <v>50</v>
      </c>
      <c r="J84" s="94">
        <v>28</v>
      </c>
      <c r="K84" s="81">
        <v>6</v>
      </c>
      <c r="L84" s="81">
        <v>0</v>
      </c>
      <c r="M84" s="139">
        <f t="shared" si="83"/>
        <v>6</v>
      </c>
      <c r="N84" s="86">
        <v>2</v>
      </c>
      <c r="O84" s="86"/>
      <c r="P84" s="145">
        <f t="shared" si="84"/>
        <v>2</v>
      </c>
      <c r="Q84" s="86">
        <v>1</v>
      </c>
      <c r="R84" s="86">
        <v>0</v>
      </c>
      <c r="S84" s="145">
        <f t="shared" si="85"/>
        <v>1</v>
      </c>
      <c r="T84" s="86">
        <v>0</v>
      </c>
      <c r="U84" s="86">
        <v>0</v>
      </c>
      <c r="V84" s="145">
        <f t="shared" si="86"/>
        <v>0</v>
      </c>
      <c r="W84" s="86">
        <v>0</v>
      </c>
      <c r="X84" s="86">
        <v>0</v>
      </c>
      <c r="Y84" s="145">
        <f t="shared" si="87"/>
        <v>0</v>
      </c>
      <c r="Z84" s="86">
        <v>0</v>
      </c>
      <c r="AA84" s="86">
        <v>0</v>
      </c>
      <c r="AB84" s="145">
        <f t="shared" si="88"/>
        <v>0</v>
      </c>
      <c r="AC84" s="86">
        <v>0</v>
      </c>
      <c r="AD84" s="86">
        <v>0</v>
      </c>
      <c r="AE84" s="145">
        <f t="shared" si="89"/>
        <v>0</v>
      </c>
      <c r="AF84" s="86">
        <v>0</v>
      </c>
      <c r="AG84" s="86">
        <v>0</v>
      </c>
      <c r="AH84" s="145">
        <f t="shared" si="90"/>
        <v>0</v>
      </c>
      <c r="AI84" s="162">
        <f t="shared" si="91"/>
        <v>9</v>
      </c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  <c r="BH84" s="119"/>
      <c r="BI84" s="119"/>
      <c r="BJ84" s="119"/>
      <c r="BK84" s="119"/>
      <c r="BL84" s="119"/>
      <c r="BM84" s="119"/>
      <c r="BN84" s="119"/>
      <c r="BO84" s="119"/>
      <c r="BP84" s="119"/>
      <c r="BQ84" s="119"/>
      <c r="BR84" s="119"/>
      <c r="BS84" s="119"/>
      <c r="BT84" s="119"/>
      <c r="BU84" s="119"/>
      <c r="BV84" s="119"/>
      <c r="BW84" s="119"/>
      <c r="BX84" s="119"/>
      <c r="BY84" s="119"/>
      <c r="BZ84" s="119"/>
      <c r="CA84" s="119"/>
      <c r="CB84" s="119"/>
      <c r="CC84" s="119"/>
      <c r="CD84" s="119"/>
      <c r="CE84" s="119"/>
      <c r="CF84" s="119"/>
      <c r="CG84" s="119"/>
      <c r="CH84" s="119"/>
      <c r="CI84" s="119"/>
      <c r="CJ84" s="119"/>
      <c r="CK84" s="119"/>
      <c r="CL84" s="119"/>
      <c r="CM84" s="119"/>
      <c r="CN84" s="119"/>
      <c r="CO84" s="119"/>
      <c r="CP84" s="119"/>
    </row>
    <row r="85" spans="1:94" ht="13.5" thickBot="1" x14ac:dyDescent="0.25">
      <c r="A85" s="224" t="s">
        <v>45</v>
      </c>
      <c r="B85" s="226">
        <f>SUM(B71:B84)</f>
        <v>959</v>
      </c>
      <c r="C85" s="59">
        <f>SUM(C71:C84)</f>
        <v>467</v>
      </c>
      <c r="D85" s="59">
        <f>SUM(D71:D84)</f>
        <v>418</v>
      </c>
      <c r="E85" s="59">
        <f>SUM(E71:E84)</f>
        <v>366</v>
      </c>
      <c r="F85" s="59">
        <f>SUM(F71:F84)</f>
        <v>331</v>
      </c>
      <c r="G85" s="59">
        <v>341</v>
      </c>
      <c r="H85" s="59">
        <v>439</v>
      </c>
      <c r="I85" s="59">
        <f>SUM(I71:I84)</f>
        <v>503</v>
      </c>
      <c r="J85" s="59">
        <f>SUM(J71:J84)</f>
        <v>343</v>
      </c>
      <c r="K85" s="82">
        <f>SUM(K71:K84)</f>
        <v>96</v>
      </c>
      <c r="L85" s="82">
        <f>SUM(L71:L84)</f>
        <v>4</v>
      </c>
      <c r="M85" s="118">
        <f t="shared" si="83"/>
        <v>100</v>
      </c>
      <c r="N85" s="203">
        <f t="shared" ref="N85:S85" si="92">SUM(N71:N84)</f>
        <v>19</v>
      </c>
      <c r="O85" s="203">
        <f t="shared" si="92"/>
        <v>2</v>
      </c>
      <c r="P85" s="203">
        <f t="shared" si="92"/>
        <v>21</v>
      </c>
      <c r="Q85" s="203">
        <f t="shared" si="92"/>
        <v>19</v>
      </c>
      <c r="R85" s="203">
        <f t="shared" si="92"/>
        <v>0</v>
      </c>
      <c r="S85" s="203">
        <f t="shared" si="92"/>
        <v>19</v>
      </c>
      <c r="T85" s="203">
        <f t="shared" ref="T85:Y85" si="93">SUM(T71:T84)</f>
        <v>35</v>
      </c>
      <c r="U85" s="203">
        <f t="shared" si="93"/>
        <v>1</v>
      </c>
      <c r="V85" s="203">
        <f t="shared" si="93"/>
        <v>36</v>
      </c>
      <c r="W85" s="203">
        <f t="shared" si="93"/>
        <v>30</v>
      </c>
      <c r="X85" s="203">
        <f t="shared" si="93"/>
        <v>5</v>
      </c>
      <c r="Y85" s="203">
        <f t="shared" si="93"/>
        <v>35</v>
      </c>
      <c r="Z85" s="203">
        <f t="shared" ref="Z85:AB85" si="94">SUM(Z71:Z84)</f>
        <v>28</v>
      </c>
      <c r="AA85" s="203">
        <f t="shared" si="94"/>
        <v>12</v>
      </c>
      <c r="AB85" s="203">
        <f t="shared" si="94"/>
        <v>40</v>
      </c>
      <c r="AC85" s="203">
        <f t="shared" ref="AC85:AE85" si="95">SUM(AC71:AC84)</f>
        <v>44</v>
      </c>
      <c r="AD85" s="203">
        <f t="shared" si="95"/>
        <v>4</v>
      </c>
      <c r="AE85" s="203">
        <f t="shared" si="95"/>
        <v>48</v>
      </c>
      <c r="AF85" s="203">
        <f t="shared" ref="AF85:AH85" si="96">SUM(AF71:AF84)</f>
        <v>14</v>
      </c>
      <c r="AG85" s="203">
        <f t="shared" si="96"/>
        <v>1</v>
      </c>
      <c r="AH85" s="203">
        <f t="shared" si="96"/>
        <v>15</v>
      </c>
      <c r="AI85" s="162">
        <f t="shared" si="91"/>
        <v>314</v>
      </c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  <c r="BI85" s="119"/>
      <c r="BJ85" s="119"/>
      <c r="BK85" s="119"/>
      <c r="BL85" s="119"/>
      <c r="BM85" s="119"/>
      <c r="BN85" s="119"/>
      <c r="BO85" s="119"/>
      <c r="BP85" s="119"/>
      <c r="BQ85" s="119"/>
      <c r="BR85" s="119"/>
      <c r="BS85" s="119"/>
      <c r="BT85" s="119"/>
      <c r="BU85" s="119"/>
      <c r="BV85" s="119"/>
      <c r="BW85" s="119"/>
      <c r="BX85" s="119"/>
      <c r="BY85" s="119"/>
      <c r="BZ85" s="119"/>
      <c r="CA85" s="119"/>
      <c r="CB85" s="119"/>
      <c r="CC85" s="119"/>
      <c r="CD85" s="119"/>
      <c r="CE85" s="119"/>
      <c r="CF85" s="119"/>
      <c r="CG85" s="119"/>
      <c r="CH85" s="119"/>
      <c r="CI85" s="119"/>
      <c r="CJ85" s="119"/>
      <c r="CK85" s="119"/>
      <c r="CL85" s="119"/>
      <c r="CM85" s="119"/>
      <c r="CN85" s="119"/>
      <c r="CO85" s="119"/>
      <c r="CP85" s="119"/>
    </row>
    <row r="86" spans="1:94" ht="13.5" thickBot="1" x14ac:dyDescent="0.25">
      <c r="A86" s="282" t="s">
        <v>37</v>
      </c>
      <c r="B86" s="283"/>
      <c r="C86" s="283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43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9"/>
      <c r="BI86" s="119"/>
      <c r="BJ86" s="119"/>
      <c r="BK86" s="119"/>
      <c r="BL86" s="119"/>
      <c r="BM86" s="119"/>
      <c r="BN86" s="119"/>
      <c r="BO86" s="119"/>
      <c r="BP86" s="119"/>
      <c r="BQ86" s="119"/>
      <c r="BR86" s="119"/>
      <c r="BS86" s="119"/>
      <c r="BT86" s="119"/>
      <c r="BU86" s="119"/>
      <c r="BV86" s="119"/>
      <c r="BW86" s="119"/>
      <c r="BX86" s="119"/>
      <c r="BY86" s="119"/>
      <c r="BZ86" s="119"/>
      <c r="CA86" s="119"/>
      <c r="CB86" s="119"/>
      <c r="CC86" s="119"/>
      <c r="CD86" s="119"/>
      <c r="CE86" s="119"/>
      <c r="CF86" s="119"/>
      <c r="CG86" s="119"/>
      <c r="CH86" s="119"/>
      <c r="CI86" s="119"/>
      <c r="CJ86" s="119"/>
      <c r="CK86" s="119"/>
      <c r="CL86" s="119"/>
      <c r="CM86" s="119"/>
      <c r="CN86" s="119"/>
      <c r="CO86" s="119"/>
      <c r="CP86" s="119"/>
    </row>
    <row r="87" spans="1:94" s="140" customFormat="1" ht="13.5" thickBot="1" x14ac:dyDescent="0.25">
      <c r="A87" s="197" t="s">
        <v>106</v>
      </c>
      <c r="B87" s="143">
        <v>69</v>
      </c>
      <c r="C87" s="157">
        <v>0</v>
      </c>
      <c r="D87" s="157">
        <v>0</v>
      </c>
      <c r="E87" s="157">
        <v>0</v>
      </c>
      <c r="F87" s="157">
        <v>0</v>
      </c>
      <c r="G87" s="157">
        <v>0</v>
      </c>
      <c r="H87" s="157">
        <v>0</v>
      </c>
      <c r="I87" s="157">
        <v>8</v>
      </c>
      <c r="J87" s="164">
        <v>6</v>
      </c>
      <c r="K87" s="139">
        <v>0</v>
      </c>
      <c r="L87" s="139">
        <v>0</v>
      </c>
      <c r="M87" s="139">
        <f t="shared" ref="M87:M103" si="97">SUM(K87:L87)</f>
        <v>0</v>
      </c>
      <c r="N87" s="139"/>
      <c r="O87" s="139"/>
      <c r="P87" s="145">
        <f t="shared" ref="P87:P104" si="98">SUM(N87+O87)</f>
        <v>0</v>
      </c>
      <c r="Q87" s="139">
        <v>0</v>
      </c>
      <c r="R87" s="139">
        <v>3</v>
      </c>
      <c r="S87" s="145">
        <f t="shared" ref="S87:S104" si="99">SUM(Q87+R87)</f>
        <v>3</v>
      </c>
      <c r="T87" s="139">
        <v>0</v>
      </c>
      <c r="U87" s="139">
        <v>1</v>
      </c>
      <c r="V87" s="145">
        <f t="shared" ref="V87:V104" si="100">SUM(T87+U87)</f>
        <v>1</v>
      </c>
      <c r="W87" s="139">
        <v>0</v>
      </c>
      <c r="X87" s="139">
        <v>0</v>
      </c>
      <c r="Y87" s="145">
        <f t="shared" ref="Y87:Y104" si="101">SUM(W87+X87)</f>
        <v>0</v>
      </c>
      <c r="Z87" s="139">
        <v>0</v>
      </c>
      <c r="AA87" s="139">
        <v>1</v>
      </c>
      <c r="AB87" s="145">
        <f t="shared" ref="AB87:AB104" si="102">SUM(Z87+AA87)</f>
        <v>1</v>
      </c>
      <c r="AC87" s="139">
        <v>1</v>
      </c>
      <c r="AD87" s="139">
        <v>5</v>
      </c>
      <c r="AE87" s="145">
        <f t="shared" ref="AE87:AE104" si="103">SUM(AC87+AD87)</f>
        <v>6</v>
      </c>
      <c r="AF87" s="139">
        <v>0</v>
      </c>
      <c r="AG87" s="139">
        <v>0</v>
      </c>
      <c r="AH87" s="145">
        <f t="shared" ref="AH87:AH104" si="104">SUM(AF87+AG87)</f>
        <v>0</v>
      </c>
      <c r="AI87" s="162">
        <f t="shared" si="91"/>
        <v>11</v>
      </c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1"/>
      <c r="AV87" s="141"/>
      <c r="AW87" s="141"/>
      <c r="AX87" s="141"/>
      <c r="AY87" s="141"/>
      <c r="AZ87" s="141"/>
      <c r="BA87" s="141"/>
      <c r="BB87" s="141"/>
      <c r="BC87" s="141"/>
      <c r="BD87" s="141"/>
      <c r="BE87" s="141"/>
      <c r="BF87" s="141"/>
      <c r="BG87" s="141"/>
      <c r="BH87" s="141"/>
      <c r="BI87" s="141"/>
      <c r="BJ87" s="141"/>
      <c r="BK87" s="141"/>
      <c r="BL87" s="141"/>
      <c r="BM87" s="141"/>
      <c r="BN87" s="141"/>
      <c r="BO87" s="141"/>
      <c r="BP87" s="141"/>
      <c r="BQ87" s="141"/>
      <c r="BR87" s="141"/>
      <c r="BS87" s="141"/>
      <c r="BT87" s="141"/>
      <c r="BU87" s="141"/>
      <c r="BV87" s="141"/>
      <c r="BW87" s="141"/>
      <c r="BX87" s="141"/>
      <c r="BY87" s="141"/>
      <c r="BZ87" s="141"/>
      <c r="CA87" s="141"/>
      <c r="CB87" s="141"/>
      <c r="CC87" s="141"/>
      <c r="CD87" s="141"/>
      <c r="CE87" s="141"/>
      <c r="CF87" s="141"/>
      <c r="CG87" s="141"/>
      <c r="CH87" s="141"/>
      <c r="CI87" s="141"/>
      <c r="CJ87" s="141"/>
      <c r="CK87" s="141"/>
      <c r="CL87" s="141"/>
      <c r="CM87" s="141"/>
      <c r="CN87" s="141"/>
      <c r="CO87" s="141"/>
      <c r="CP87" s="141"/>
    </row>
    <row r="88" spans="1:94" s="141" customFormat="1" ht="13.5" thickBot="1" x14ac:dyDescent="0.25">
      <c r="A88" s="197" t="s">
        <v>112</v>
      </c>
      <c r="B88" s="143">
        <v>65</v>
      </c>
      <c r="C88" s="157">
        <v>0</v>
      </c>
      <c r="D88" s="157">
        <v>0</v>
      </c>
      <c r="E88" s="157">
        <v>0</v>
      </c>
      <c r="F88" s="157">
        <v>0</v>
      </c>
      <c r="G88" s="157">
        <v>0</v>
      </c>
      <c r="H88" s="157">
        <v>0</v>
      </c>
      <c r="I88" s="157">
        <v>4</v>
      </c>
      <c r="J88" s="164">
        <v>11</v>
      </c>
      <c r="K88" s="139">
        <v>2</v>
      </c>
      <c r="L88" s="139">
        <v>1</v>
      </c>
      <c r="M88" s="139">
        <f t="shared" si="97"/>
        <v>3</v>
      </c>
      <c r="N88" s="139"/>
      <c r="O88" s="139">
        <v>1</v>
      </c>
      <c r="P88" s="145">
        <f t="shared" si="98"/>
        <v>1</v>
      </c>
      <c r="Q88" s="139">
        <v>0</v>
      </c>
      <c r="R88" s="139">
        <v>0</v>
      </c>
      <c r="S88" s="145">
        <f t="shared" si="99"/>
        <v>0</v>
      </c>
      <c r="T88" s="139">
        <v>0</v>
      </c>
      <c r="U88" s="139">
        <v>0</v>
      </c>
      <c r="V88" s="145">
        <f t="shared" si="100"/>
        <v>0</v>
      </c>
      <c r="W88" s="139">
        <v>0</v>
      </c>
      <c r="X88" s="139">
        <v>0</v>
      </c>
      <c r="Y88" s="145">
        <f t="shared" si="101"/>
        <v>0</v>
      </c>
      <c r="Z88" s="139">
        <v>1</v>
      </c>
      <c r="AA88" s="139">
        <v>1</v>
      </c>
      <c r="AB88" s="145">
        <f t="shared" si="102"/>
        <v>2</v>
      </c>
      <c r="AC88" s="139">
        <v>1</v>
      </c>
      <c r="AD88" s="139">
        <v>2</v>
      </c>
      <c r="AE88" s="145">
        <f t="shared" si="103"/>
        <v>3</v>
      </c>
      <c r="AF88" s="139">
        <v>0</v>
      </c>
      <c r="AG88" s="139">
        <v>0</v>
      </c>
      <c r="AH88" s="145">
        <f t="shared" si="104"/>
        <v>0</v>
      </c>
      <c r="AI88" s="162">
        <f t="shared" si="91"/>
        <v>9</v>
      </c>
    </row>
    <row r="89" spans="1:94" s="140" customFormat="1" ht="13.5" thickBot="1" x14ac:dyDescent="0.25">
      <c r="A89" s="197" t="s">
        <v>107</v>
      </c>
      <c r="B89" s="143">
        <v>15</v>
      </c>
      <c r="C89" s="157"/>
      <c r="D89" s="157"/>
      <c r="E89" s="157"/>
      <c r="F89" s="157"/>
      <c r="G89" s="157"/>
      <c r="H89" s="157">
        <v>0</v>
      </c>
      <c r="I89" s="157">
        <v>0</v>
      </c>
      <c r="J89" s="164">
        <v>0</v>
      </c>
      <c r="K89" s="139">
        <v>0</v>
      </c>
      <c r="L89" s="139">
        <v>2</v>
      </c>
      <c r="M89" s="139">
        <f t="shared" si="97"/>
        <v>2</v>
      </c>
      <c r="N89" s="139"/>
      <c r="O89" s="139"/>
      <c r="P89" s="145">
        <f t="shared" si="98"/>
        <v>0</v>
      </c>
      <c r="Q89" s="139">
        <v>0</v>
      </c>
      <c r="R89" s="139">
        <v>0</v>
      </c>
      <c r="S89" s="145">
        <f t="shared" si="99"/>
        <v>0</v>
      </c>
      <c r="T89" s="139">
        <v>0</v>
      </c>
      <c r="U89" s="139">
        <v>0</v>
      </c>
      <c r="V89" s="145">
        <f t="shared" si="100"/>
        <v>0</v>
      </c>
      <c r="W89" s="139">
        <v>0</v>
      </c>
      <c r="X89" s="139">
        <v>1</v>
      </c>
      <c r="Y89" s="145">
        <f t="shared" si="101"/>
        <v>1</v>
      </c>
      <c r="Z89" s="139">
        <v>0</v>
      </c>
      <c r="AA89" s="139">
        <v>0</v>
      </c>
      <c r="AB89" s="145">
        <f t="shared" si="102"/>
        <v>0</v>
      </c>
      <c r="AC89" s="139">
        <v>0</v>
      </c>
      <c r="AD89" s="139">
        <v>0</v>
      </c>
      <c r="AE89" s="145">
        <f t="shared" si="103"/>
        <v>0</v>
      </c>
      <c r="AF89" s="139">
        <v>0</v>
      </c>
      <c r="AG89" s="139">
        <v>0</v>
      </c>
      <c r="AH89" s="145">
        <f t="shared" si="104"/>
        <v>0</v>
      </c>
      <c r="AI89" s="162">
        <f t="shared" si="91"/>
        <v>3</v>
      </c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1"/>
      <c r="AV89" s="141"/>
      <c r="AW89" s="141"/>
      <c r="AX89" s="141"/>
      <c r="AY89" s="141"/>
      <c r="AZ89" s="141"/>
      <c r="BA89" s="141"/>
      <c r="BB89" s="141"/>
      <c r="BC89" s="141"/>
      <c r="BD89" s="141"/>
      <c r="BE89" s="141"/>
      <c r="BF89" s="141"/>
      <c r="BG89" s="141"/>
      <c r="BH89" s="141"/>
      <c r="BI89" s="141"/>
      <c r="BJ89" s="141"/>
      <c r="BK89" s="141"/>
      <c r="BL89" s="141"/>
      <c r="BM89" s="141"/>
      <c r="BN89" s="141"/>
      <c r="BO89" s="141"/>
      <c r="BP89" s="141"/>
      <c r="BQ89" s="141"/>
      <c r="BR89" s="141"/>
      <c r="BS89" s="141"/>
      <c r="BT89" s="141"/>
      <c r="BU89" s="141"/>
      <c r="BV89" s="141"/>
      <c r="BW89" s="141"/>
      <c r="BX89" s="141"/>
      <c r="BY89" s="141"/>
      <c r="BZ89" s="141"/>
      <c r="CA89" s="141"/>
      <c r="CB89" s="141"/>
      <c r="CC89" s="141"/>
      <c r="CD89" s="141"/>
      <c r="CE89" s="141"/>
      <c r="CF89" s="141"/>
      <c r="CG89" s="141"/>
      <c r="CH89" s="141"/>
      <c r="CI89" s="141"/>
      <c r="CJ89" s="141"/>
      <c r="CK89" s="141"/>
      <c r="CL89" s="141"/>
      <c r="CM89" s="141"/>
      <c r="CN89" s="141"/>
      <c r="CO89" s="141"/>
      <c r="CP89" s="141"/>
    </row>
    <row r="90" spans="1:94" s="141" customFormat="1" ht="13.5" thickBot="1" x14ac:dyDescent="0.25">
      <c r="A90" s="236" t="s">
        <v>118</v>
      </c>
      <c r="B90" s="237">
        <v>26</v>
      </c>
      <c r="C90" s="238">
        <v>0</v>
      </c>
      <c r="D90" s="238">
        <v>0</v>
      </c>
      <c r="E90" s="238">
        <v>0</v>
      </c>
      <c r="F90" s="238">
        <v>0</v>
      </c>
      <c r="G90" s="238">
        <v>0</v>
      </c>
      <c r="H90" s="238">
        <v>0</v>
      </c>
      <c r="I90" s="238">
        <v>0</v>
      </c>
      <c r="J90" s="239">
        <v>0</v>
      </c>
      <c r="K90" s="240">
        <v>1</v>
      </c>
      <c r="L90" s="240">
        <v>0</v>
      </c>
      <c r="M90" s="240">
        <f t="shared" si="97"/>
        <v>1</v>
      </c>
      <c r="N90" s="240"/>
      <c r="O90" s="240"/>
      <c r="P90" s="241">
        <f t="shared" si="98"/>
        <v>0</v>
      </c>
      <c r="Q90" s="240">
        <v>0</v>
      </c>
      <c r="R90" s="240">
        <v>0</v>
      </c>
      <c r="S90" s="241">
        <f t="shared" si="99"/>
        <v>0</v>
      </c>
      <c r="T90" s="240">
        <v>0</v>
      </c>
      <c r="U90" s="240">
        <v>0</v>
      </c>
      <c r="V90" s="241">
        <f t="shared" si="100"/>
        <v>0</v>
      </c>
      <c r="W90" s="240">
        <v>0</v>
      </c>
      <c r="X90" s="240">
        <v>0</v>
      </c>
      <c r="Y90" s="241">
        <f t="shared" si="101"/>
        <v>0</v>
      </c>
      <c r="Z90" s="240">
        <v>0</v>
      </c>
      <c r="AA90" s="240">
        <v>0</v>
      </c>
      <c r="AB90" s="241">
        <f t="shared" si="102"/>
        <v>0</v>
      </c>
      <c r="AC90" s="240">
        <v>0</v>
      </c>
      <c r="AD90" s="240">
        <v>0</v>
      </c>
      <c r="AE90" s="241">
        <f t="shared" si="103"/>
        <v>0</v>
      </c>
      <c r="AF90" s="240">
        <v>0</v>
      </c>
      <c r="AG90" s="240">
        <v>0</v>
      </c>
      <c r="AH90" s="241">
        <f t="shared" si="104"/>
        <v>0</v>
      </c>
      <c r="AI90" s="242">
        <f t="shared" si="91"/>
        <v>1</v>
      </c>
    </row>
    <row r="91" spans="1:94" s="141" customFormat="1" ht="13.5" thickBot="1" x14ac:dyDescent="0.25">
      <c r="A91" s="197" t="s">
        <v>144</v>
      </c>
      <c r="B91" s="143">
        <v>7</v>
      </c>
      <c r="C91" s="157"/>
      <c r="D91" s="157"/>
      <c r="E91" s="157"/>
      <c r="F91" s="157"/>
      <c r="G91" s="157"/>
      <c r="H91" s="157"/>
      <c r="I91" s="157"/>
      <c r="J91" s="164">
        <v>0</v>
      </c>
      <c r="K91" s="139">
        <v>0</v>
      </c>
      <c r="L91" s="139">
        <v>0</v>
      </c>
      <c r="M91" s="139">
        <f t="shared" si="97"/>
        <v>0</v>
      </c>
      <c r="N91" s="139"/>
      <c r="O91" s="139"/>
      <c r="P91" s="145">
        <f t="shared" si="98"/>
        <v>0</v>
      </c>
      <c r="Q91" s="139">
        <v>0</v>
      </c>
      <c r="R91" s="139">
        <v>0</v>
      </c>
      <c r="S91" s="145">
        <f t="shared" si="99"/>
        <v>0</v>
      </c>
      <c r="T91" s="139">
        <v>0</v>
      </c>
      <c r="U91" s="139">
        <v>0</v>
      </c>
      <c r="V91" s="145">
        <f t="shared" si="100"/>
        <v>0</v>
      </c>
      <c r="W91" s="139">
        <v>0</v>
      </c>
      <c r="X91" s="139">
        <v>0</v>
      </c>
      <c r="Y91" s="145">
        <f t="shared" si="101"/>
        <v>0</v>
      </c>
      <c r="Z91" s="139">
        <v>0</v>
      </c>
      <c r="AA91" s="139">
        <v>0</v>
      </c>
      <c r="AB91" s="145">
        <f t="shared" si="102"/>
        <v>0</v>
      </c>
      <c r="AC91" s="139">
        <v>0</v>
      </c>
      <c r="AD91" s="139">
        <v>0</v>
      </c>
      <c r="AE91" s="145">
        <f t="shared" si="103"/>
        <v>0</v>
      </c>
      <c r="AF91" s="139">
        <v>0</v>
      </c>
      <c r="AG91" s="139">
        <v>0</v>
      </c>
      <c r="AH91" s="145">
        <f t="shared" si="104"/>
        <v>0</v>
      </c>
      <c r="AI91" s="162">
        <f t="shared" si="91"/>
        <v>0</v>
      </c>
    </row>
    <row r="92" spans="1:94" s="141" customFormat="1" ht="13.5" thickBot="1" x14ac:dyDescent="0.25">
      <c r="A92" s="197" t="s">
        <v>117</v>
      </c>
      <c r="B92" s="143">
        <v>42</v>
      </c>
      <c r="C92" s="157"/>
      <c r="D92" s="157"/>
      <c r="E92" s="157"/>
      <c r="F92" s="157"/>
      <c r="G92" s="157"/>
      <c r="H92" s="157">
        <v>0</v>
      </c>
      <c r="I92" s="157">
        <v>0</v>
      </c>
      <c r="J92" s="164">
        <v>10</v>
      </c>
      <c r="K92" s="139">
        <v>0</v>
      </c>
      <c r="L92" s="139">
        <v>2</v>
      </c>
      <c r="M92" s="139">
        <f t="shared" si="97"/>
        <v>2</v>
      </c>
      <c r="N92" s="139"/>
      <c r="O92" s="139">
        <v>1</v>
      </c>
      <c r="P92" s="145">
        <f t="shared" si="98"/>
        <v>1</v>
      </c>
      <c r="Q92" s="139">
        <v>1</v>
      </c>
      <c r="R92" s="139">
        <v>0</v>
      </c>
      <c r="S92" s="145">
        <f t="shared" si="99"/>
        <v>1</v>
      </c>
      <c r="T92" s="139">
        <v>0</v>
      </c>
      <c r="U92" s="139">
        <v>2</v>
      </c>
      <c r="V92" s="145">
        <f t="shared" si="100"/>
        <v>2</v>
      </c>
      <c r="W92" s="139">
        <v>0</v>
      </c>
      <c r="X92" s="139">
        <v>0</v>
      </c>
      <c r="Y92" s="145">
        <f t="shared" si="101"/>
        <v>0</v>
      </c>
      <c r="Z92" s="139">
        <v>0</v>
      </c>
      <c r="AA92" s="139">
        <v>0</v>
      </c>
      <c r="AB92" s="145">
        <f t="shared" si="102"/>
        <v>0</v>
      </c>
      <c r="AC92" s="139">
        <v>0</v>
      </c>
      <c r="AD92" s="139">
        <v>1</v>
      </c>
      <c r="AE92" s="145">
        <f t="shared" si="103"/>
        <v>1</v>
      </c>
      <c r="AF92" s="139">
        <v>0</v>
      </c>
      <c r="AG92" s="139">
        <v>0</v>
      </c>
      <c r="AH92" s="145">
        <f t="shared" si="104"/>
        <v>0</v>
      </c>
      <c r="AI92" s="162">
        <f t="shared" si="91"/>
        <v>7</v>
      </c>
    </row>
    <row r="93" spans="1:94" s="141" customFormat="1" ht="13.5" thickBot="1" x14ac:dyDescent="0.25">
      <c r="A93" s="198" t="s">
        <v>119</v>
      </c>
      <c r="B93" s="158">
        <v>156</v>
      </c>
      <c r="C93" s="157"/>
      <c r="D93" s="157"/>
      <c r="E93" s="157"/>
      <c r="F93" s="157"/>
      <c r="G93" s="157"/>
      <c r="H93" s="157"/>
      <c r="I93" s="157">
        <v>5</v>
      </c>
      <c r="J93" s="164">
        <v>14</v>
      </c>
      <c r="K93" s="139">
        <v>3</v>
      </c>
      <c r="L93" s="139">
        <v>4</v>
      </c>
      <c r="M93" s="139">
        <f t="shared" si="97"/>
        <v>7</v>
      </c>
      <c r="N93" s="139"/>
      <c r="O93" s="139"/>
      <c r="P93" s="145">
        <f t="shared" si="98"/>
        <v>0</v>
      </c>
      <c r="Q93" s="139">
        <v>0</v>
      </c>
      <c r="R93" s="139">
        <v>2</v>
      </c>
      <c r="S93" s="145">
        <f t="shared" si="99"/>
        <v>2</v>
      </c>
      <c r="T93" s="139">
        <v>3</v>
      </c>
      <c r="U93" s="139">
        <v>0</v>
      </c>
      <c r="V93" s="145">
        <f t="shared" si="100"/>
        <v>3</v>
      </c>
      <c r="W93" s="139">
        <v>0</v>
      </c>
      <c r="X93" s="139">
        <v>1</v>
      </c>
      <c r="Y93" s="145">
        <f t="shared" si="101"/>
        <v>1</v>
      </c>
      <c r="Z93" s="139">
        <v>1</v>
      </c>
      <c r="AA93" s="139">
        <v>0</v>
      </c>
      <c r="AB93" s="145">
        <f t="shared" si="102"/>
        <v>1</v>
      </c>
      <c r="AC93" s="139">
        <v>0</v>
      </c>
      <c r="AD93" s="139">
        <v>3</v>
      </c>
      <c r="AE93" s="145">
        <f t="shared" si="103"/>
        <v>3</v>
      </c>
      <c r="AF93" s="139">
        <v>0</v>
      </c>
      <c r="AG93" s="139">
        <v>1</v>
      </c>
      <c r="AH93" s="145">
        <f t="shared" si="104"/>
        <v>1</v>
      </c>
      <c r="AI93" s="162">
        <f t="shared" si="91"/>
        <v>18</v>
      </c>
    </row>
    <row r="94" spans="1:94" ht="13.5" thickBot="1" x14ac:dyDescent="0.25">
      <c r="A94" s="243" t="s">
        <v>53</v>
      </c>
      <c r="B94" s="244">
        <v>0</v>
      </c>
      <c r="C94" s="245">
        <v>0</v>
      </c>
      <c r="D94" s="132">
        <v>3</v>
      </c>
      <c r="E94" s="132">
        <v>2</v>
      </c>
      <c r="F94" s="132">
        <v>3</v>
      </c>
      <c r="G94" s="132">
        <v>1</v>
      </c>
      <c r="H94" s="132">
        <v>0</v>
      </c>
      <c r="I94" s="132">
        <v>1</v>
      </c>
      <c r="J94" s="132">
        <v>1</v>
      </c>
      <c r="K94" s="245">
        <v>0</v>
      </c>
      <c r="L94" s="246">
        <v>0</v>
      </c>
      <c r="M94" s="240">
        <f t="shared" si="97"/>
        <v>0</v>
      </c>
      <c r="N94" s="247"/>
      <c r="O94" s="247"/>
      <c r="P94" s="241">
        <f t="shared" si="98"/>
        <v>0</v>
      </c>
      <c r="Q94" s="247">
        <v>0</v>
      </c>
      <c r="R94" s="247">
        <v>0</v>
      </c>
      <c r="S94" s="241">
        <f t="shared" si="99"/>
        <v>0</v>
      </c>
      <c r="T94" s="247">
        <v>0</v>
      </c>
      <c r="U94" s="247">
        <v>0</v>
      </c>
      <c r="V94" s="241">
        <f t="shared" si="100"/>
        <v>0</v>
      </c>
      <c r="W94" s="247">
        <v>0</v>
      </c>
      <c r="X94" s="247">
        <v>0</v>
      </c>
      <c r="Y94" s="241">
        <f t="shared" si="101"/>
        <v>0</v>
      </c>
      <c r="Z94" s="247">
        <v>0</v>
      </c>
      <c r="AA94" s="247">
        <v>0</v>
      </c>
      <c r="AB94" s="241">
        <f t="shared" si="102"/>
        <v>0</v>
      </c>
      <c r="AC94" s="247">
        <v>0</v>
      </c>
      <c r="AD94" s="247">
        <v>0</v>
      </c>
      <c r="AE94" s="241">
        <f t="shared" si="103"/>
        <v>0</v>
      </c>
      <c r="AF94" s="247">
        <v>0</v>
      </c>
      <c r="AG94" s="247">
        <v>0</v>
      </c>
      <c r="AH94" s="241">
        <f t="shared" si="104"/>
        <v>0</v>
      </c>
      <c r="AI94" s="242">
        <f t="shared" si="91"/>
        <v>0</v>
      </c>
    </row>
    <row r="95" spans="1:94" ht="13.5" thickBot="1" x14ac:dyDescent="0.25">
      <c r="A95" s="199" t="s">
        <v>54</v>
      </c>
      <c r="B95" s="69">
        <v>12</v>
      </c>
      <c r="C95" s="55">
        <v>6</v>
      </c>
      <c r="D95" s="56">
        <v>7</v>
      </c>
      <c r="E95" s="56">
        <v>6</v>
      </c>
      <c r="F95" s="56">
        <v>4</v>
      </c>
      <c r="G95" s="94">
        <v>0</v>
      </c>
      <c r="H95" s="94">
        <v>6</v>
      </c>
      <c r="I95" s="94">
        <v>3</v>
      </c>
      <c r="J95" s="94">
        <v>2</v>
      </c>
      <c r="K95" s="80">
        <v>0</v>
      </c>
      <c r="L95" s="117">
        <v>1</v>
      </c>
      <c r="M95" s="139">
        <f t="shared" si="97"/>
        <v>1</v>
      </c>
      <c r="N95" s="86"/>
      <c r="O95" s="86"/>
      <c r="P95" s="145">
        <f t="shared" si="98"/>
        <v>0</v>
      </c>
      <c r="Q95" s="86">
        <v>1</v>
      </c>
      <c r="R95" s="86">
        <v>1</v>
      </c>
      <c r="S95" s="145">
        <f t="shared" si="99"/>
        <v>2</v>
      </c>
      <c r="T95" s="86">
        <v>0</v>
      </c>
      <c r="U95" s="86">
        <v>0</v>
      </c>
      <c r="V95" s="145">
        <f t="shared" si="100"/>
        <v>0</v>
      </c>
      <c r="W95" s="86">
        <v>0</v>
      </c>
      <c r="X95" s="86">
        <v>0</v>
      </c>
      <c r="Y95" s="145">
        <f t="shared" si="101"/>
        <v>0</v>
      </c>
      <c r="Z95" s="86">
        <v>0</v>
      </c>
      <c r="AA95" s="86">
        <v>0</v>
      </c>
      <c r="AB95" s="145">
        <f t="shared" si="102"/>
        <v>0</v>
      </c>
      <c r="AC95" s="86">
        <v>0</v>
      </c>
      <c r="AD95" s="86">
        <v>0</v>
      </c>
      <c r="AE95" s="145">
        <f t="shared" si="103"/>
        <v>0</v>
      </c>
      <c r="AF95" s="86">
        <v>0</v>
      </c>
      <c r="AG95" s="86">
        <v>0</v>
      </c>
      <c r="AH95" s="145">
        <f t="shared" si="104"/>
        <v>0</v>
      </c>
      <c r="AI95" s="162">
        <f t="shared" si="91"/>
        <v>3</v>
      </c>
    </row>
    <row r="96" spans="1:94" ht="13.5" thickBot="1" x14ac:dyDescent="0.25">
      <c r="A96" s="200" t="s">
        <v>55</v>
      </c>
      <c r="B96" s="70">
        <v>1</v>
      </c>
      <c r="C96" s="55">
        <v>0</v>
      </c>
      <c r="D96" s="56">
        <v>2</v>
      </c>
      <c r="E96" s="56">
        <v>4</v>
      </c>
      <c r="F96" s="56">
        <v>7</v>
      </c>
      <c r="G96" s="94">
        <v>1</v>
      </c>
      <c r="H96" s="94">
        <v>5</v>
      </c>
      <c r="I96" s="94">
        <v>5</v>
      </c>
      <c r="J96" s="94">
        <v>1</v>
      </c>
      <c r="K96" s="81">
        <v>0</v>
      </c>
      <c r="L96" s="88">
        <v>0</v>
      </c>
      <c r="M96" s="139">
        <f t="shared" si="97"/>
        <v>0</v>
      </c>
      <c r="N96" s="86"/>
      <c r="O96" s="86"/>
      <c r="P96" s="145">
        <f t="shared" si="98"/>
        <v>0</v>
      </c>
      <c r="Q96" s="86">
        <v>0</v>
      </c>
      <c r="R96" s="86">
        <v>0</v>
      </c>
      <c r="S96" s="145">
        <f t="shared" si="99"/>
        <v>0</v>
      </c>
      <c r="T96" s="86">
        <v>0</v>
      </c>
      <c r="U96" s="86">
        <v>0</v>
      </c>
      <c r="V96" s="145">
        <f t="shared" si="100"/>
        <v>0</v>
      </c>
      <c r="W96" s="86">
        <v>0</v>
      </c>
      <c r="X96" s="86">
        <v>0</v>
      </c>
      <c r="Y96" s="145">
        <f t="shared" si="101"/>
        <v>0</v>
      </c>
      <c r="Z96" s="86">
        <v>0</v>
      </c>
      <c r="AA96" s="86">
        <v>0</v>
      </c>
      <c r="AB96" s="145">
        <f t="shared" si="102"/>
        <v>0</v>
      </c>
      <c r="AC96" s="86">
        <v>0</v>
      </c>
      <c r="AD96" s="86">
        <v>0</v>
      </c>
      <c r="AE96" s="145">
        <f t="shared" si="103"/>
        <v>0</v>
      </c>
      <c r="AF96" s="86">
        <v>0</v>
      </c>
      <c r="AG96" s="86">
        <v>0</v>
      </c>
      <c r="AH96" s="145">
        <f t="shared" si="104"/>
        <v>0</v>
      </c>
      <c r="AI96" s="162">
        <f t="shared" si="91"/>
        <v>0</v>
      </c>
    </row>
    <row r="97" spans="1:36" ht="13.5" thickBot="1" x14ac:dyDescent="0.25">
      <c r="A97" s="200" t="s">
        <v>56</v>
      </c>
      <c r="B97" s="70">
        <v>0</v>
      </c>
      <c r="C97" s="55">
        <v>10</v>
      </c>
      <c r="D97" s="56">
        <v>13</v>
      </c>
      <c r="E97" s="56">
        <v>7</v>
      </c>
      <c r="F97" s="56">
        <v>0</v>
      </c>
      <c r="G97" s="94">
        <v>0</v>
      </c>
      <c r="H97" s="94">
        <v>0</v>
      </c>
      <c r="I97" s="94">
        <v>0</v>
      </c>
      <c r="J97" s="94">
        <v>0</v>
      </c>
      <c r="K97" s="81">
        <v>0</v>
      </c>
      <c r="L97" s="88">
        <v>0</v>
      </c>
      <c r="M97" s="139">
        <f t="shared" si="97"/>
        <v>0</v>
      </c>
      <c r="N97" s="86"/>
      <c r="O97" s="86"/>
      <c r="P97" s="145">
        <f t="shared" si="98"/>
        <v>0</v>
      </c>
      <c r="Q97" s="86">
        <v>0</v>
      </c>
      <c r="R97" s="86">
        <v>0</v>
      </c>
      <c r="S97" s="145">
        <f t="shared" si="99"/>
        <v>0</v>
      </c>
      <c r="T97" s="86">
        <v>0</v>
      </c>
      <c r="U97" s="86">
        <v>0</v>
      </c>
      <c r="V97" s="145">
        <f t="shared" si="100"/>
        <v>0</v>
      </c>
      <c r="W97" s="86">
        <v>0</v>
      </c>
      <c r="X97" s="86">
        <v>0</v>
      </c>
      <c r="Y97" s="145">
        <f t="shared" si="101"/>
        <v>0</v>
      </c>
      <c r="Z97" s="86">
        <v>0</v>
      </c>
      <c r="AA97" s="86">
        <v>0</v>
      </c>
      <c r="AB97" s="145">
        <f t="shared" si="102"/>
        <v>0</v>
      </c>
      <c r="AC97" s="86">
        <v>0</v>
      </c>
      <c r="AD97" s="86">
        <v>0</v>
      </c>
      <c r="AE97" s="145">
        <f t="shared" si="103"/>
        <v>0</v>
      </c>
      <c r="AF97" s="86">
        <v>0</v>
      </c>
      <c r="AG97" s="86">
        <v>0</v>
      </c>
      <c r="AH97" s="145">
        <f t="shared" si="104"/>
        <v>0</v>
      </c>
      <c r="AI97" s="162">
        <f t="shared" si="91"/>
        <v>0</v>
      </c>
    </row>
    <row r="98" spans="1:36" ht="13.5" thickBot="1" x14ac:dyDescent="0.25">
      <c r="A98" s="200" t="s">
        <v>57</v>
      </c>
      <c r="B98" s="70">
        <v>21</v>
      </c>
      <c r="C98" s="55">
        <v>31</v>
      </c>
      <c r="D98" s="56">
        <v>38</v>
      </c>
      <c r="E98" s="56">
        <v>23</v>
      </c>
      <c r="F98" s="56">
        <v>28</v>
      </c>
      <c r="G98" s="94">
        <v>23</v>
      </c>
      <c r="H98" s="94">
        <v>12</v>
      </c>
      <c r="I98" s="94">
        <v>13</v>
      </c>
      <c r="J98" s="94">
        <v>14</v>
      </c>
      <c r="K98" s="81">
        <v>1</v>
      </c>
      <c r="L98" s="81">
        <v>0</v>
      </c>
      <c r="M98" s="139">
        <f t="shared" si="97"/>
        <v>1</v>
      </c>
      <c r="N98" s="86"/>
      <c r="O98" s="86">
        <v>1</v>
      </c>
      <c r="P98" s="145">
        <f t="shared" si="98"/>
        <v>1</v>
      </c>
      <c r="Q98" s="86">
        <v>0</v>
      </c>
      <c r="R98" s="86">
        <v>0</v>
      </c>
      <c r="S98" s="145">
        <f t="shared" si="99"/>
        <v>0</v>
      </c>
      <c r="T98" s="86">
        <v>1</v>
      </c>
      <c r="U98" s="86">
        <v>1</v>
      </c>
      <c r="V98" s="145">
        <f t="shared" si="100"/>
        <v>2</v>
      </c>
      <c r="W98" s="86">
        <v>0</v>
      </c>
      <c r="X98" s="86">
        <v>0</v>
      </c>
      <c r="Y98" s="145">
        <f t="shared" si="101"/>
        <v>0</v>
      </c>
      <c r="Z98" s="86">
        <v>0</v>
      </c>
      <c r="AA98" s="86">
        <v>0</v>
      </c>
      <c r="AB98" s="145">
        <f t="shared" si="102"/>
        <v>0</v>
      </c>
      <c r="AC98" s="86">
        <v>0</v>
      </c>
      <c r="AD98" s="86">
        <v>0</v>
      </c>
      <c r="AE98" s="145">
        <f t="shared" si="103"/>
        <v>0</v>
      </c>
      <c r="AF98" s="86">
        <v>0</v>
      </c>
      <c r="AG98" s="86">
        <v>0</v>
      </c>
      <c r="AH98" s="145">
        <f t="shared" si="104"/>
        <v>0</v>
      </c>
      <c r="AI98" s="162">
        <f t="shared" si="91"/>
        <v>4</v>
      </c>
    </row>
    <row r="99" spans="1:36" ht="13.5" thickBot="1" x14ac:dyDescent="0.25">
      <c r="A99" s="200" t="s">
        <v>58</v>
      </c>
      <c r="B99" s="70">
        <v>2</v>
      </c>
      <c r="C99" s="55">
        <v>2</v>
      </c>
      <c r="D99" s="56">
        <v>1</v>
      </c>
      <c r="E99" s="56">
        <v>0</v>
      </c>
      <c r="F99" s="56">
        <v>0</v>
      </c>
      <c r="G99" s="94">
        <v>6</v>
      </c>
      <c r="H99" s="94">
        <v>2</v>
      </c>
      <c r="I99" s="94">
        <v>3</v>
      </c>
      <c r="J99" s="94">
        <v>1</v>
      </c>
      <c r="K99" s="81">
        <v>0</v>
      </c>
      <c r="L99" s="81">
        <v>0</v>
      </c>
      <c r="M99" s="139">
        <f t="shared" si="97"/>
        <v>0</v>
      </c>
      <c r="N99" s="86"/>
      <c r="O99" s="86"/>
      <c r="P99" s="145">
        <f t="shared" si="98"/>
        <v>0</v>
      </c>
      <c r="Q99" s="86">
        <v>0</v>
      </c>
      <c r="R99" s="86">
        <v>0</v>
      </c>
      <c r="S99" s="145">
        <f t="shared" si="99"/>
        <v>0</v>
      </c>
      <c r="T99" s="86">
        <v>0</v>
      </c>
      <c r="U99" s="86">
        <v>0</v>
      </c>
      <c r="V99" s="145">
        <f t="shared" si="100"/>
        <v>0</v>
      </c>
      <c r="W99" s="86">
        <v>0</v>
      </c>
      <c r="X99" s="86">
        <v>0</v>
      </c>
      <c r="Y99" s="145">
        <f t="shared" si="101"/>
        <v>0</v>
      </c>
      <c r="Z99" s="86">
        <v>0</v>
      </c>
      <c r="AA99" s="86">
        <v>0</v>
      </c>
      <c r="AB99" s="145">
        <f t="shared" si="102"/>
        <v>0</v>
      </c>
      <c r="AC99" s="86">
        <v>0</v>
      </c>
      <c r="AD99" s="86">
        <v>0</v>
      </c>
      <c r="AE99" s="145">
        <f t="shared" si="103"/>
        <v>0</v>
      </c>
      <c r="AF99" s="86">
        <v>0</v>
      </c>
      <c r="AG99" s="86">
        <v>0</v>
      </c>
      <c r="AH99" s="145">
        <f t="shared" si="104"/>
        <v>0</v>
      </c>
      <c r="AI99" s="162">
        <f t="shared" si="91"/>
        <v>0</v>
      </c>
    </row>
    <row r="100" spans="1:36" ht="13.5" thickBot="1" x14ac:dyDescent="0.25">
      <c r="A100" s="200" t="s">
        <v>59</v>
      </c>
      <c r="B100" s="70">
        <v>0</v>
      </c>
      <c r="C100" s="55">
        <v>5</v>
      </c>
      <c r="D100" s="56">
        <v>3</v>
      </c>
      <c r="E100" s="56">
        <v>4</v>
      </c>
      <c r="F100" s="56">
        <v>3</v>
      </c>
      <c r="G100" s="94">
        <v>5</v>
      </c>
      <c r="H100" s="94">
        <v>6</v>
      </c>
      <c r="I100" s="94">
        <v>0</v>
      </c>
      <c r="J100" s="94">
        <v>0</v>
      </c>
      <c r="K100" s="81">
        <v>0</v>
      </c>
      <c r="L100" s="81">
        <v>0</v>
      </c>
      <c r="M100" s="139">
        <f t="shared" si="97"/>
        <v>0</v>
      </c>
      <c r="N100" s="86"/>
      <c r="O100" s="86"/>
      <c r="P100" s="145">
        <f t="shared" si="98"/>
        <v>0</v>
      </c>
      <c r="Q100" s="86">
        <v>0</v>
      </c>
      <c r="R100" s="86">
        <v>0</v>
      </c>
      <c r="S100" s="145">
        <f t="shared" si="99"/>
        <v>0</v>
      </c>
      <c r="T100" s="86">
        <v>0</v>
      </c>
      <c r="U100" s="86">
        <v>0</v>
      </c>
      <c r="V100" s="145">
        <f t="shared" si="100"/>
        <v>0</v>
      </c>
      <c r="W100" s="86">
        <v>0</v>
      </c>
      <c r="X100" s="86">
        <v>0</v>
      </c>
      <c r="Y100" s="145">
        <f t="shared" si="101"/>
        <v>0</v>
      </c>
      <c r="Z100" s="86">
        <v>0</v>
      </c>
      <c r="AA100" s="86">
        <v>0</v>
      </c>
      <c r="AB100" s="145">
        <f t="shared" si="102"/>
        <v>0</v>
      </c>
      <c r="AC100" s="86">
        <v>0</v>
      </c>
      <c r="AD100" s="86">
        <v>0</v>
      </c>
      <c r="AE100" s="145">
        <f t="shared" si="103"/>
        <v>0</v>
      </c>
      <c r="AF100" s="86">
        <v>0</v>
      </c>
      <c r="AG100" s="86">
        <v>0</v>
      </c>
      <c r="AH100" s="145">
        <f t="shared" si="104"/>
        <v>0</v>
      </c>
      <c r="AI100" s="162">
        <f t="shared" si="91"/>
        <v>0</v>
      </c>
    </row>
    <row r="101" spans="1:36" ht="13.5" thickBot="1" x14ac:dyDescent="0.25">
      <c r="A101" s="200" t="s">
        <v>60</v>
      </c>
      <c r="B101" s="70">
        <v>0</v>
      </c>
      <c r="C101" s="55">
        <v>3</v>
      </c>
      <c r="D101" s="56">
        <v>2</v>
      </c>
      <c r="E101" s="56">
        <v>2</v>
      </c>
      <c r="F101" s="56">
        <v>0</v>
      </c>
      <c r="G101" s="94">
        <v>4</v>
      </c>
      <c r="H101" s="94">
        <v>8</v>
      </c>
      <c r="I101" s="94">
        <v>1</v>
      </c>
      <c r="J101" s="94">
        <v>0</v>
      </c>
      <c r="K101" s="81">
        <v>0</v>
      </c>
      <c r="L101" s="81">
        <v>0</v>
      </c>
      <c r="M101" s="139">
        <f t="shared" si="97"/>
        <v>0</v>
      </c>
      <c r="N101" s="86"/>
      <c r="O101" s="86"/>
      <c r="P101" s="145">
        <f t="shared" si="98"/>
        <v>0</v>
      </c>
      <c r="Q101" s="86">
        <v>0</v>
      </c>
      <c r="R101" s="86">
        <v>0</v>
      </c>
      <c r="S101" s="145">
        <f t="shared" si="99"/>
        <v>0</v>
      </c>
      <c r="T101" s="86">
        <v>0</v>
      </c>
      <c r="U101" s="86">
        <v>0</v>
      </c>
      <c r="V101" s="145">
        <f t="shared" si="100"/>
        <v>0</v>
      </c>
      <c r="W101" s="86">
        <v>0</v>
      </c>
      <c r="X101" s="86">
        <v>0</v>
      </c>
      <c r="Y101" s="145">
        <f t="shared" si="101"/>
        <v>0</v>
      </c>
      <c r="Z101" s="86">
        <v>0</v>
      </c>
      <c r="AA101" s="86">
        <v>0</v>
      </c>
      <c r="AB101" s="145">
        <f t="shared" si="102"/>
        <v>0</v>
      </c>
      <c r="AC101" s="86">
        <v>0</v>
      </c>
      <c r="AD101" s="86">
        <v>0</v>
      </c>
      <c r="AE101" s="145">
        <f t="shared" si="103"/>
        <v>0</v>
      </c>
      <c r="AF101" s="86">
        <v>0</v>
      </c>
      <c r="AG101" s="86">
        <v>0</v>
      </c>
      <c r="AH101" s="145">
        <f t="shared" si="104"/>
        <v>0</v>
      </c>
      <c r="AI101" s="162">
        <f t="shared" si="91"/>
        <v>0</v>
      </c>
    </row>
    <row r="102" spans="1:36" ht="13.5" thickBot="1" x14ac:dyDescent="0.25">
      <c r="A102" s="200" t="s">
        <v>61</v>
      </c>
      <c r="B102" s="70">
        <v>0</v>
      </c>
      <c r="C102" s="55">
        <v>0</v>
      </c>
      <c r="D102" s="56">
        <v>0</v>
      </c>
      <c r="E102" s="56">
        <v>0</v>
      </c>
      <c r="F102" s="56">
        <v>1</v>
      </c>
      <c r="G102" s="94">
        <v>1</v>
      </c>
      <c r="H102" s="94">
        <v>0</v>
      </c>
      <c r="I102" s="94">
        <v>0</v>
      </c>
      <c r="J102" s="94">
        <v>0</v>
      </c>
      <c r="K102" s="81">
        <v>0</v>
      </c>
      <c r="L102" s="81">
        <v>0</v>
      </c>
      <c r="M102" s="139">
        <f t="shared" si="97"/>
        <v>0</v>
      </c>
      <c r="N102" s="86"/>
      <c r="O102" s="86"/>
      <c r="P102" s="145">
        <f t="shared" si="98"/>
        <v>0</v>
      </c>
      <c r="Q102" s="86">
        <v>0</v>
      </c>
      <c r="R102" s="86">
        <v>0</v>
      </c>
      <c r="S102" s="145">
        <f t="shared" si="99"/>
        <v>0</v>
      </c>
      <c r="T102" s="86">
        <v>0</v>
      </c>
      <c r="U102" s="86">
        <v>0</v>
      </c>
      <c r="V102" s="145">
        <f t="shared" si="100"/>
        <v>0</v>
      </c>
      <c r="W102" s="86">
        <v>0</v>
      </c>
      <c r="X102" s="86">
        <v>0</v>
      </c>
      <c r="Y102" s="145">
        <f t="shared" si="101"/>
        <v>0</v>
      </c>
      <c r="Z102" s="86">
        <v>0</v>
      </c>
      <c r="AA102" s="86">
        <v>0</v>
      </c>
      <c r="AB102" s="145">
        <f t="shared" si="102"/>
        <v>0</v>
      </c>
      <c r="AC102" s="86">
        <v>0</v>
      </c>
      <c r="AD102" s="86">
        <v>0</v>
      </c>
      <c r="AE102" s="145">
        <f t="shared" si="103"/>
        <v>0</v>
      </c>
      <c r="AF102" s="86">
        <v>0</v>
      </c>
      <c r="AG102" s="86">
        <v>0</v>
      </c>
      <c r="AH102" s="145">
        <f t="shared" si="104"/>
        <v>0</v>
      </c>
      <c r="AI102" s="162">
        <f t="shared" si="91"/>
        <v>0</v>
      </c>
    </row>
    <row r="103" spans="1:36" ht="13.5" thickBot="1" x14ac:dyDescent="0.25">
      <c r="A103" s="200" t="s">
        <v>62</v>
      </c>
      <c r="B103" s="70">
        <v>0</v>
      </c>
      <c r="C103" s="55">
        <v>3</v>
      </c>
      <c r="D103" s="56">
        <v>5</v>
      </c>
      <c r="E103" s="56">
        <v>3</v>
      </c>
      <c r="F103" s="56">
        <v>4</v>
      </c>
      <c r="G103" s="94">
        <v>4</v>
      </c>
      <c r="H103" s="94">
        <v>5</v>
      </c>
      <c r="I103" s="94">
        <v>1</v>
      </c>
      <c r="J103" s="94">
        <v>2</v>
      </c>
      <c r="K103" s="81">
        <v>0</v>
      </c>
      <c r="L103" s="81">
        <v>0</v>
      </c>
      <c r="M103" s="139">
        <f t="shared" si="97"/>
        <v>0</v>
      </c>
      <c r="N103" s="86"/>
      <c r="O103" s="86"/>
      <c r="P103" s="145">
        <f t="shared" si="98"/>
        <v>0</v>
      </c>
      <c r="Q103" s="86">
        <v>0</v>
      </c>
      <c r="R103" s="86">
        <v>0</v>
      </c>
      <c r="S103" s="145">
        <f t="shared" si="99"/>
        <v>0</v>
      </c>
      <c r="T103" s="86">
        <v>0</v>
      </c>
      <c r="U103" s="86">
        <v>0</v>
      </c>
      <c r="V103" s="145">
        <f t="shared" si="100"/>
        <v>0</v>
      </c>
      <c r="W103" s="86">
        <v>0</v>
      </c>
      <c r="X103" s="86">
        <v>0</v>
      </c>
      <c r="Y103" s="145">
        <f t="shared" si="101"/>
        <v>0</v>
      </c>
      <c r="Z103" s="86">
        <v>0</v>
      </c>
      <c r="AA103" s="86">
        <v>0</v>
      </c>
      <c r="AB103" s="145">
        <f t="shared" si="102"/>
        <v>0</v>
      </c>
      <c r="AC103" s="86">
        <v>0</v>
      </c>
      <c r="AD103" s="86">
        <v>0</v>
      </c>
      <c r="AE103" s="145">
        <f t="shared" si="103"/>
        <v>0</v>
      </c>
      <c r="AF103" s="86">
        <v>0</v>
      </c>
      <c r="AG103" s="86">
        <v>0</v>
      </c>
      <c r="AH103" s="145">
        <f t="shared" si="104"/>
        <v>0</v>
      </c>
      <c r="AI103" s="162">
        <f t="shared" si="91"/>
        <v>0</v>
      </c>
    </row>
    <row r="104" spans="1:36" ht="13.5" thickBot="1" x14ac:dyDescent="0.25">
      <c r="A104" s="229" t="s">
        <v>63</v>
      </c>
      <c r="B104" s="70">
        <v>0</v>
      </c>
      <c r="C104" s="55">
        <v>2</v>
      </c>
      <c r="D104" s="56">
        <v>2</v>
      </c>
      <c r="E104" s="56">
        <v>0</v>
      </c>
      <c r="F104" s="56">
        <v>0</v>
      </c>
      <c r="G104" s="94">
        <v>0</v>
      </c>
      <c r="H104" s="94">
        <v>0</v>
      </c>
      <c r="I104" s="94">
        <v>0</v>
      </c>
      <c r="J104" s="94">
        <v>0</v>
      </c>
      <c r="K104" s="81">
        <v>0</v>
      </c>
      <c r="L104" s="81">
        <v>0</v>
      </c>
      <c r="M104" s="139">
        <f t="shared" ref="M104" si="105">SUM(K104:L104)</f>
        <v>0</v>
      </c>
      <c r="N104" s="86"/>
      <c r="O104" s="86"/>
      <c r="P104" s="145">
        <f t="shared" si="98"/>
        <v>0</v>
      </c>
      <c r="Q104" s="86">
        <v>0</v>
      </c>
      <c r="R104" s="86">
        <v>0</v>
      </c>
      <c r="S104" s="145">
        <f t="shared" si="99"/>
        <v>0</v>
      </c>
      <c r="T104" s="86">
        <v>0</v>
      </c>
      <c r="U104" s="86">
        <v>0</v>
      </c>
      <c r="V104" s="145">
        <f t="shared" si="100"/>
        <v>0</v>
      </c>
      <c r="W104" s="86">
        <v>0</v>
      </c>
      <c r="X104" s="86">
        <v>0</v>
      </c>
      <c r="Y104" s="145">
        <f t="shared" si="101"/>
        <v>0</v>
      </c>
      <c r="Z104" s="86">
        <v>0</v>
      </c>
      <c r="AA104" s="86">
        <v>0</v>
      </c>
      <c r="AB104" s="145">
        <f t="shared" si="102"/>
        <v>0</v>
      </c>
      <c r="AC104" s="86">
        <v>0</v>
      </c>
      <c r="AD104" s="86">
        <v>0</v>
      </c>
      <c r="AE104" s="145">
        <f t="shared" si="103"/>
        <v>0</v>
      </c>
      <c r="AF104" s="86">
        <v>0</v>
      </c>
      <c r="AG104" s="86">
        <v>0</v>
      </c>
      <c r="AH104" s="145">
        <f t="shared" si="104"/>
        <v>0</v>
      </c>
      <c r="AI104" s="162">
        <f t="shared" si="91"/>
        <v>0</v>
      </c>
    </row>
    <row r="105" spans="1:36" ht="13.5" thickBot="1" x14ac:dyDescent="0.25">
      <c r="A105" s="224" t="s">
        <v>45</v>
      </c>
      <c r="B105" s="226">
        <f>SUM(B87:B104)</f>
        <v>416</v>
      </c>
      <c r="C105" s="59">
        <f>SUM(C94:C104)</f>
        <v>62</v>
      </c>
      <c r="D105" s="59">
        <f>SUM(D94:D104)</f>
        <v>76</v>
      </c>
      <c r="E105" s="59">
        <f>SUM(E94:E104)</f>
        <v>51</v>
      </c>
      <c r="F105" s="59">
        <f>SUM(F94:F104)</f>
        <v>50</v>
      </c>
      <c r="G105" s="59">
        <v>45</v>
      </c>
      <c r="H105" s="59">
        <v>44</v>
      </c>
      <c r="I105" s="59">
        <v>44</v>
      </c>
      <c r="J105" s="59">
        <f>SUM(J87:J104)</f>
        <v>62</v>
      </c>
      <c r="K105" s="82">
        <f>SUM(K87:K104)</f>
        <v>7</v>
      </c>
      <c r="L105" s="82">
        <f>SUM(L87:L104)</f>
        <v>10</v>
      </c>
      <c r="M105" s="82">
        <f>SUM(K105:L105)</f>
        <v>17</v>
      </c>
      <c r="N105" s="203">
        <f t="shared" ref="N105:S105" si="106">SUM(N87:N104)</f>
        <v>0</v>
      </c>
      <c r="O105" s="203">
        <f t="shared" si="106"/>
        <v>3</v>
      </c>
      <c r="P105" s="203">
        <f t="shared" si="106"/>
        <v>3</v>
      </c>
      <c r="Q105" s="203">
        <f t="shared" si="106"/>
        <v>2</v>
      </c>
      <c r="R105" s="203">
        <f t="shared" si="106"/>
        <v>6</v>
      </c>
      <c r="S105" s="203">
        <f t="shared" si="106"/>
        <v>8</v>
      </c>
      <c r="T105" s="203">
        <f t="shared" ref="T105:Y105" si="107">SUM(T87:T104)</f>
        <v>4</v>
      </c>
      <c r="U105" s="203">
        <f t="shared" si="107"/>
        <v>4</v>
      </c>
      <c r="V105" s="203">
        <f t="shared" si="107"/>
        <v>8</v>
      </c>
      <c r="W105" s="203">
        <f t="shared" si="107"/>
        <v>0</v>
      </c>
      <c r="X105" s="203">
        <f t="shared" si="107"/>
        <v>2</v>
      </c>
      <c r="Y105" s="203">
        <f t="shared" si="107"/>
        <v>2</v>
      </c>
      <c r="Z105" s="203">
        <f t="shared" ref="Z105:AB105" si="108">SUM(Z87:Z104)</f>
        <v>2</v>
      </c>
      <c r="AA105" s="203">
        <f t="shared" si="108"/>
        <v>2</v>
      </c>
      <c r="AB105" s="203">
        <f t="shared" si="108"/>
        <v>4</v>
      </c>
      <c r="AC105" s="203">
        <f t="shared" ref="AC105:AE105" si="109">SUM(AC87:AC104)</f>
        <v>2</v>
      </c>
      <c r="AD105" s="203">
        <f t="shared" si="109"/>
        <v>11</v>
      </c>
      <c r="AE105" s="203">
        <f t="shared" si="109"/>
        <v>13</v>
      </c>
      <c r="AF105" s="203">
        <f t="shared" ref="AF105:AH105" si="110">SUM(AF87:AF104)</f>
        <v>0</v>
      </c>
      <c r="AG105" s="203">
        <f t="shared" si="110"/>
        <v>1</v>
      </c>
      <c r="AH105" s="203">
        <f t="shared" si="110"/>
        <v>1</v>
      </c>
      <c r="AI105" s="162">
        <f t="shared" si="91"/>
        <v>56</v>
      </c>
    </row>
    <row r="106" spans="1:36" s="43" customFormat="1" ht="13.5" thickBot="1" x14ac:dyDescent="0.25">
      <c r="A106" s="266" t="s">
        <v>134</v>
      </c>
      <c r="B106" s="267"/>
      <c r="C106" s="267"/>
      <c r="D106" s="267"/>
      <c r="E106" s="267"/>
      <c r="F106" s="267"/>
      <c r="G106" s="267"/>
      <c r="H106" s="267"/>
      <c r="I106" s="267"/>
      <c r="J106" s="267"/>
      <c r="K106" s="267"/>
      <c r="L106" s="267"/>
      <c r="M106" s="268"/>
    </row>
    <row r="107" spans="1:36" ht="13.5" thickBot="1" x14ac:dyDescent="0.25">
      <c r="A107" s="93" t="s">
        <v>94</v>
      </c>
      <c r="B107" s="111">
        <v>0</v>
      </c>
      <c r="C107" s="112"/>
      <c r="D107" s="112"/>
      <c r="E107" s="112"/>
      <c r="F107" s="112"/>
      <c r="G107" s="112"/>
      <c r="H107" s="159">
        <v>2</v>
      </c>
      <c r="I107" s="159"/>
      <c r="J107" s="183">
        <v>10</v>
      </c>
      <c r="K107" s="201">
        <v>7</v>
      </c>
      <c r="L107" s="208">
        <v>0</v>
      </c>
      <c r="M107" s="202">
        <f>SUM(K107+L107)</f>
        <v>7</v>
      </c>
      <c r="N107" s="203"/>
      <c r="O107" s="203">
        <v>0</v>
      </c>
      <c r="P107" s="203"/>
      <c r="Q107" s="203">
        <v>2</v>
      </c>
      <c r="R107" s="203">
        <v>0</v>
      </c>
      <c r="S107" s="185">
        <f>SUM(Q107+R107)</f>
        <v>2</v>
      </c>
      <c r="T107" s="203">
        <v>2</v>
      </c>
      <c r="U107" s="203">
        <v>0</v>
      </c>
      <c r="V107" s="185">
        <f>SUM(T107+U107)</f>
        <v>2</v>
      </c>
      <c r="W107" s="203">
        <v>0</v>
      </c>
      <c r="X107" s="203">
        <v>0</v>
      </c>
      <c r="Y107" s="185">
        <f>SUM(W107+X107)</f>
        <v>0</v>
      </c>
      <c r="Z107" s="203">
        <v>1</v>
      </c>
      <c r="AA107" s="203">
        <v>0</v>
      </c>
      <c r="AB107" s="185">
        <f>SUM(Z107+AA107)</f>
        <v>1</v>
      </c>
      <c r="AC107" s="203">
        <v>4</v>
      </c>
      <c r="AD107" s="203">
        <v>0</v>
      </c>
      <c r="AE107" s="185">
        <f>SUM(AC107+AD107)</f>
        <v>4</v>
      </c>
      <c r="AF107" s="203">
        <v>1</v>
      </c>
      <c r="AG107" s="203">
        <v>0</v>
      </c>
      <c r="AH107" s="185">
        <f>SUM(AF107+AG107)</f>
        <v>1</v>
      </c>
      <c r="AI107" s="162">
        <f t="shared" si="91"/>
        <v>17</v>
      </c>
      <c r="AJ107" s="43"/>
    </row>
    <row r="108" spans="1:36" s="29" customFormat="1" ht="13.5" thickBot="1" x14ac:dyDescent="0.25">
      <c r="A108" s="92" t="s">
        <v>84</v>
      </c>
      <c r="B108" s="76">
        <v>128</v>
      </c>
      <c r="C108" s="62"/>
      <c r="D108" s="62"/>
      <c r="E108" s="62"/>
      <c r="F108" s="62"/>
      <c r="G108" s="62">
        <v>17</v>
      </c>
      <c r="H108" s="62">
        <v>15</v>
      </c>
      <c r="I108" s="173">
        <v>19</v>
      </c>
      <c r="J108" s="170">
        <v>38</v>
      </c>
      <c r="K108" s="184">
        <v>13</v>
      </c>
      <c r="L108" s="163">
        <v>0</v>
      </c>
      <c r="M108" s="185">
        <f>SUM(K108+L108)</f>
        <v>13</v>
      </c>
      <c r="N108" s="203">
        <v>1</v>
      </c>
      <c r="O108" s="203">
        <v>0</v>
      </c>
      <c r="P108" s="185">
        <f>SUM(N108+O108)</f>
        <v>1</v>
      </c>
      <c r="Q108" s="203">
        <v>1</v>
      </c>
      <c r="R108" s="203">
        <v>0</v>
      </c>
      <c r="S108" s="185">
        <f>SUM(Q108+R108)</f>
        <v>1</v>
      </c>
      <c r="T108" s="203">
        <v>2</v>
      </c>
      <c r="U108" s="203">
        <v>0</v>
      </c>
      <c r="V108" s="185">
        <f>SUM(T108+U108)</f>
        <v>2</v>
      </c>
      <c r="W108" s="203">
        <v>1</v>
      </c>
      <c r="X108" s="203">
        <v>0</v>
      </c>
      <c r="Y108" s="185">
        <f>SUM(W108+X108)</f>
        <v>1</v>
      </c>
      <c r="Z108" s="203">
        <v>6</v>
      </c>
      <c r="AA108" s="203">
        <v>0</v>
      </c>
      <c r="AB108" s="185">
        <f>SUM(Z108+AA108)</f>
        <v>6</v>
      </c>
      <c r="AC108" s="203">
        <v>0</v>
      </c>
      <c r="AD108" s="203">
        <v>0</v>
      </c>
      <c r="AE108" s="185">
        <f>SUM(AC108+AD108)</f>
        <v>0</v>
      </c>
      <c r="AF108" s="203">
        <v>0</v>
      </c>
      <c r="AG108" s="203">
        <v>0</v>
      </c>
      <c r="AH108" s="185">
        <f>SUM(AF108+AG108)</f>
        <v>0</v>
      </c>
      <c r="AI108" s="162">
        <f t="shared" si="91"/>
        <v>24</v>
      </c>
    </row>
    <row r="109" spans="1:36" ht="13.5" customHeight="1" thickBot="1" x14ac:dyDescent="0.25">
      <c r="A109" s="269" t="s">
        <v>91</v>
      </c>
      <c r="B109" s="270"/>
      <c r="C109" s="270"/>
      <c r="D109" s="270"/>
      <c r="E109" s="270"/>
      <c r="F109" s="270"/>
      <c r="G109" s="270"/>
      <c r="H109" s="270"/>
      <c r="I109" s="270"/>
      <c r="J109" s="270"/>
      <c r="K109" s="270"/>
      <c r="L109" s="270"/>
      <c r="M109" s="271"/>
      <c r="AI109" s="43"/>
    </row>
    <row r="110" spans="1:36" ht="13.5" thickBot="1" x14ac:dyDescent="0.25">
      <c r="A110" s="209" t="s">
        <v>145</v>
      </c>
      <c r="B110" s="71">
        <v>0</v>
      </c>
      <c r="C110" s="64">
        <v>0</v>
      </c>
      <c r="D110" s="64">
        <v>3</v>
      </c>
      <c r="E110" s="64">
        <v>1</v>
      </c>
      <c r="F110" s="126">
        <v>4</v>
      </c>
      <c r="G110" s="170"/>
      <c r="H110" s="170">
        <v>0</v>
      </c>
      <c r="I110" s="170">
        <v>0</v>
      </c>
      <c r="J110" s="170"/>
      <c r="K110" s="127"/>
      <c r="L110" s="82">
        <v>0</v>
      </c>
      <c r="M110" s="118">
        <f>SUM(K110,L110)</f>
        <v>0</v>
      </c>
      <c r="N110" s="203"/>
      <c r="O110" s="203">
        <v>0</v>
      </c>
      <c r="P110" s="203"/>
      <c r="Q110" s="203"/>
      <c r="R110" s="203">
        <v>0</v>
      </c>
      <c r="S110" s="203"/>
      <c r="T110" s="203">
        <v>0</v>
      </c>
      <c r="U110" s="203">
        <v>0</v>
      </c>
      <c r="V110" s="203">
        <v>0</v>
      </c>
      <c r="W110" s="203">
        <v>0</v>
      </c>
      <c r="X110" s="203">
        <v>0</v>
      </c>
      <c r="Y110" s="203">
        <v>0</v>
      </c>
      <c r="Z110" s="203">
        <v>0</v>
      </c>
      <c r="AA110" s="203">
        <v>0</v>
      </c>
      <c r="AB110" s="203">
        <v>0</v>
      </c>
      <c r="AC110" s="203">
        <v>0</v>
      </c>
      <c r="AD110" s="203">
        <v>0</v>
      </c>
      <c r="AE110" s="203">
        <v>0</v>
      </c>
      <c r="AF110" s="203">
        <v>0</v>
      </c>
      <c r="AG110" s="203">
        <v>0</v>
      </c>
      <c r="AH110" s="203">
        <v>0</v>
      </c>
      <c r="AI110" s="162">
        <f t="shared" si="91"/>
        <v>0</v>
      </c>
    </row>
    <row r="111" spans="1:36" ht="13.5" thickBot="1" x14ac:dyDescent="0.25">
      <c r="A111" s="40" t="s">
        <v>14</v>
      </c>
      <c r="B111" s="78">
        <f>B108+B107+B105+B85+B69+B59+B55+B46+B40+B21</f>
        <v>2616</v>
      </c>
      <c r="C111" s="65">
        <f>SUM(C110,C59,C46,C55,C105,C40,C21,C85,C69)</f>
        <v>924</v>
      </c>
      <c r="D111" s="66">
        <f>SUM(D110,D59,D46,D55,D105,D40,D21,D85,D69)</f>
        <v>832</v>
      </c>
      <c r="E111" s="66">
        <f>SUM(E110,E59,E46,E55,E105,E40,E21,E85,E69)</f>
        <v>668</v>
      </c>
      <c r="F111" s="191">
        <f>SUM(F110,F59,F46,F55,F105,F40,F21,F85,F69)</f>
        <v>641</v>
      </c>
      <c r="G111" s="181">
        <f>SUM(G108+G105+G85+G69+G59+G55+G46+G40+G21)</f>
        <v>709</v>
      </c>
      <c r="H111" s="192">
        <v>789</v>
      </c>
      <c r="I111" s="181">
        <v>830</v>
      </c>
      <c r="J111" s="182">
        <f>J21+J40+J46+J55+J59+J69+J85+J105+J107+J108</f>
        <v>710</v>
      </c>
      <c r="K111" s="180">
        <f>SUM(K110,K108,K107,K105,K85,K69,K59,K55,K46,K40,K21)</f>
        <v>165</v>
      </c>
      <c r="L111" s="89">
        <f>SUM(L107,L105,L85,L69,L59,L55,L46,L40,L21,L110)</f>
        <v>68</v>
      </c>
      <c r="M111" s="233">
        <f>SUM(K111:L111)</f>
        <v>233</v>
      </c>
      <c r="N111" s="206">
        <f>SUM(N110,N108,N107,N105,N85,N69,N59,N55,N46,N40,N21)</f>
        <v>33</v>
      </c>
      <c r="O111" s="207">
        <f>SUM(O107,O105,O85,O69,O59,O55,O46,O40,O21,O110)</f>
        <v>20</v>
      </c>
      <c r="P111" s="234">
        <f>SUM(N111:O111)</f>
        <v>53</v>
      </c>
      <c r="Q111" s="206">
        <f>SUM(Q110,Q108,Q107,Q105,Q85,Q69,Q59,Q55,Q46,Q40,Q21)</f>
        <v>32</v>
      </c>
      <c r="R111" s="207">
        <f>SUM(R107,R105,R85,R69,R59,R55,R46,R40,R21,R110)</f>
        <v>21</v>
      </c>
      <c r="S111" s="234">
        <f>SUM(Q111:R111)</f>
        <v>53</v>
      </c>
      <c r="T111" s="206">
        <f>SUM(T110,T108,T107,T105,T85,T69,T59,T55,T46,T40,T21)</f>
        <v>67</v>
      </c>
      <c r="U111" s="207">
        <f>SUM(U107,U105,U85,U69,U59,U55,U46,U40,U21,U110,U108)</f>
        <v>18</v>
      </c>
      <c r="V111" s="234">
        <f>SUM(T111:U111)</f>
        <v>85</v>
      </c>
      <c r="W111" s="206">
        <f>SUM(W110,W108,W107,W105,W85,W69,W59,W55,W46,W40,W21)</f>
        <v>40</v>
      </c>
      <c r="X111" s="207">
        <f>SUM(X107,X105,X85,X69,X59,X55,X46,X40,X21,X110,X108)</f>
        <v>17</v>
      </c>
      <c r="Y111" s="234">
        <f>SUM(W111:X111)</f>
        <v>57</v>
      </c>
      <c r="Z111" s="206">
        <f>SUM(Z110,Z108,Z107,Z105,Z85,Z69,Z59,Z55,Z46,Z40,Z21)</f>
        <v>45</v>
      </c>
      <c r="AA111" s="207">
        <f>SUM(AA107,AA105,AA85,AA69,AA59,AA55,AA46,AA40,AA21,AA110,AA108)</f>
        <v>30</v>
      </c>
      <c r="AB111" s="234">
        <f>SUM(Z111:AA111)</f>
        <v>75</v>
      </c>
      <c r="AC111" s="206">
        <f>SUM(AC110,AC108,AC107,AC105,AC85,AC69,AC59,AC55,AC46,AC40,AC21)</f>
        <v>59</v>
      </c>
      <c r="AD111" s="207">
        <f>SUM(AD107,AD105,AD85,AD69,AD59,AD55,AD46,AD40,AD21,AD110,AD108)</f>
        <v>33</v>
      </c>
      <c r="AE111" s="234">
        <f>SUM(AC111:AD111)</f>
        <v>92</v>
      </c>
      <c r="AF111" s="206">
        <f>SUM(AF110,AF108,AF107,AF105,AF85,AF69,AF59,AF55,AF46,AF40,AF21)</f>
        <v>19</v>
      </c>
      <c r="AG111" s="207">
        <f>SUM(AG107,AG105,AG85,AG69,AG59,AG55,AG46,AG40,AG21,AG110,AG108)</f>
        <v>7</v>
      </c>
      <c r="AH111" s="234">
        <f>SUM(AF111:AG111)</f>
        <v>26</v>
      </c>
      <c r="AI111" s="235">
        <f t="shared" si="91"/>
        <v>674</v>
      </c>
    </row>
    <row r="112" spans="1:36" x14ac:dyDescent="0.2">
      <c r="A112" s="35" t="s">
        <v>15</v>
      </c>
      <c r="B112" s="50">
        <v>1695</v>
      </c>
      <c r="C112" s="30"/>
      <c r="D112" s="51"/>
      <c r="E112" s="51"/>
      <c r="F112" s="51"/>
      <c r="G112" s="51"/>
      <c r="H112" s="51"/>
      <c r="I112" s="51"/>
      <c r="J112" s="51"/>
      <c r="K112" s="43"/>
      <c r="L112" s="44"/>
      <c r="M112" s="44"/>
    </row>
    <row r="113" spans="1:13" ht="13.5" thickBot="1" x14ac:dyDescent="0.25">
      <c r="A113" s="36" t="s">
        <v>16</v>
      </c>
      <c r="B113" s="90">
        <v>921</v>
      </c>
      <c r="C113" s="30"/>
      <c r="D113" s="51"/>
      <c r="E113" s="51"/>
      <c r="F113" s="51"/>
      <c r="G113" s="51"/>
      <c r="H113" s="51"/>
      <c r="I113" s="51"/>
      <c r="J113" s="51"/>
      <c r="K113" s="44"/>
      <c r="L113" s="265"/>
      <c r="M113" s="265"/>
    </row>
    <row r="114" spans="1:13" x14ac:dyDescent="0.2">
      <c r="A114" s="33"/>
      <c r="B114" s="53"/>
    </row>
    <row r="115" spans="1:13" x14ac:dyDescent="0.2">
      <c r="B115" s="53"/>
    </row>
    <row r="116" spans="1:13" x14ac:dyDescent="0.2">
      <c r="B116" s="53"/>
    </row>
    <row r="117" spans="1:13" x14ac:dyDescent="0.2">
      <c r="A117" s="160" t="s">
        <v>137</v>
      </c>
      <c r="B117" s="53"/>
    </row>
    <row r="118" spans="1:13" x14ac:dyDescent="0.2">
      <c r="B118" s="53"/>
    </row>
    <row r="119" spans="1:13" x14ac:dyDescent="0.2">
      <c r="B119" s="53"/>
    </row>
    <row r="120" spans="1:13" x14ac:dyDescent="0.2">
      <c r="B120" s="53"/>
    </row>
    <row r="121" spans="1:13" x14ac:dyDescent="0.2">
      <c r="B121" s="53"/>
    </row>
    <row r="122" spans="1:13" x14ac:dyDescent="0.2">
      <c r="B122" s="53"/>
    </row>
    <row r="123" spans="1:13" x14ac:dyDescent="0.2">
      <c r="B123" s="53"/>
    </row>
    <row r="124" spans="1:13" x14ac:dyDescent="0.2">
      <c r="B124" s="53"/>
    </row>
    <row r="125" spans="1:13" x14ac:dyDescent="0.2">
      <c r="B125" s="53"/>
    </row>
    <row r="126" spans="1:13" x14ac:dyDescent="0.2">
      <c r="B126" s="53"/>
    </row>
    <row r="127" spans="1:13" x14ac:dyDescent="0.2">
      <c r="B127" s="53"/>
    </row>
    <row r="128" spans="1:13" x14ac:dyDescent="0.2">
      <c r="B128" s="53"/>
    </row>
    <row r="129" spans="2:2" x14ac:dyDescent="0.2">
      <c r="B129" s="53"/>
    </row>
    <row r="130" spans="2:2" x14ac:dyDescent="0.2">
      <c r="B130" s="53"/>
    </row>
    <row r="131" spans="2:2" x14ac:dyDescent="0.2">
      <c r="B131" s="53"/>
    </row>
    <row r="132" spans="2:2" x14ac:dyDescent="0.2">
      <c r="B132" s="53"/>
    </row>
    <row r="133" spans="2:2" x14ac:dyDescent="0.2">
      <c r="B133" s="53"/>
    </row>
    <row r="134" spans="2:2" x14ac:dyDescent="0.2">
      <c r="B134" s="53"/>
    </row>
    <row r="135" spans="2:2" x14ac:dyDescent="0.2">
      <c r="B135" s="53"/>
    </row>
    <row r="136" spans="2:2" x14ac:dyDescent="0.2">
      <c r="B136" s="53"/>
    </row>
    <row r="137" spans="2:2" x14ac:dyDescent="0.2">
      <c r="B137" s="53"/>
    </row>
    <row r="138" spans="2:2" x14ac:dyDescent="0.2">
      <c r="B138" s="53"/>
    </row>
    <row r="139" spans="2:2" x14ac:dyDescent="0.2">
      <c r="B139" s="53"/>
    </row>
    <row r="140" spans="2:2" x14ac:dyDescent="0.2">
      <c r="B140" s="53"/>
    </row>
    <row r="141" spans="2:2" x14ac:dyDescent="0.2">
      <c r="B141" s="53"/>
    </row>
    <row r="142" spans="2:2" x14ac:dyDescent="0.2">
      <c r="B142" s="53"/>
    </row>
    <row r="143" spans="2:2" x14ac:dyDescent="0.2">
      <c r="B143" s="53"/>
    </row>
    <row r="144" spans="2:2" x14ac:dyDescent="0.2">
      <c r="B144" s="53"/>
    </row>
    <row r="145" spans="2:2" x14ac:dyDescent="0.2">
      <c r="B145" s="53"/>
    </row>
    <row r="146" spans="2:2" x14ac:dyDescent="0.2">
      <c r="B146" s="53"/>
    </row>
    <row r="147" spans="2:2" x14ac:dyDescent="0.2">
      <c r="B147" s="53"/>
    </row>
    <row r="148" spans="2:2" x14ac:dyDescent="0.2">
      <c r="B148" s="53"/>
    </row>
    <row r="149" spans="2:2" x14ac:dyDescent="0.2">
      <c r="B149" s="53"/>
    </row>
    <row r="150" spans="2:2" x14ac:dyDescent="0.2">
      <c r="B150" s="53"/>
    </row>
    <row r="151" spans="2:2" x14ac:dyDescent="0.2">
      <c r="B151" s="53"/>
    </row>
    <row r="152" spans="2:2" x14ac:dyDescent="0.2">
      <c r="B152" s="53"/>
    </row>
    <row r="153" spans="2:2" x14ac:dyDescent="0.2">
      <c r="B153" s="53"/>
    </row>
    <row r="154" spans="2:2" x14ac:dyDescent="0.2">
      <c r="B154" s="53"/>
    </row>
    <row r="155" spans="2:2" x14ac:dyDescent="0.2">
      <c r="B155" s="53"/>
    </row>
    <row r="156" spans="2:2" x14ac:dyDescent="0.2">
      <c r="B156" s="53"/>
    </row>
    <row r="157" spans="2:2" x14ac:dyDescent="0.2">
      <c r="B157" s="53"/>
    </row>
    <row r="158" spans="2:2" x14ac:dyDescent="0.2">
      <c r="B158" s="53"/>
    </row>
    <row r="159" spans="2:2" x14ac:dyDescent="0.2">
      <c r="B159" s="53"/>
    </row>
    <row r="160" spans="2:2" x14ac:dyDescent="0.2">
      <c r="B160" s="53"/>
    </row>
    <row r="161" spans="2:2" x14ac:dyDescent="0.2">
      <c r="B161" s="53"/>
    </row>
    <row r="162" spans="2:2" x14ac:dyDescent="0.2">
      <c r="B162" s="53"/>
    </row>
    <row r="163" spans="2:2" x14ac:dyDescent="0.2">
      <c r="B163" s="53"/>
    </row>
    <row r="164" spans="2:2" x14ac:dyDescent="0.2">
      <c r="B164" s="53"/>
    </row>
    <row r="165" spans="2:2" x14ac:dyDescent="0.2">
      <c r="B165" s="53"/>
    </row>
    <row r="166" spans="2:2" x14ac:dyDescent="0.2">
      <c r="B166" s="53"/>
    </row>
    <row r="167" spans="2:2" x14ac:dyDescent="0.2">
      <c r="B167" s="53"/>
    </row>
    <row r="168" spans="2:2" x14ac:dyDescent="0.2">
      <c r="B168" s="53"/>
    </row>
    <row r="169" spans="2:2" x14ac:dyDescent="0.2">
      <c r="B169" s="53"/>
    </row>
    <row r="170" spans="2:2" x14ac:dyDescent="0.2">
      <c r="B170" s="53"/>
    </row>
    <row r="171" spans="2:2" x14ac:dyDescent="0.2">
      <c r="B171" s="53"/>
    </row>
    <row r="172" spans="2:2" x14ac:dyDescent="0.2">
      <c r="B172" s="53"/>
    </row>
    <row r="173" spans="2:2" x14ac:dyDescent="0.2">
      <c r="B173" s="53"/>
    </row>
    <row r="174" spans="2:2" x14ac:dyDescent="0.2">
      <c r="B174" s="53"/>
    </row>
    <row r="175" spans="2:2" x14ac:dyDescent="0.2">
      <c r="B175" s="53"/>
    </row>
    <row r="176" spans="2:2" x14ac:dyDescent="0.2">
      <c r="B176" s="53"/>
    </row>
    <row r="177" spans="2:2" x14ac:dyDescent="0.2">
      <c r="B177" s="53"/>
    </row>
    <row r="178" spans="2:2" x14ac:dyDescent="0.2">
      <c r="B178" s="53"/>
    </row>
    <row r="179" spans="2:2" x14ac:dyDescent="0.2">
      <c r="B179" s="53"/>
    </row>
    <row r="180" spans="2:2" x14ac:dyDescent="0.2">
      <c r="B180" s="53"/>
    </row>
    <row r="181" spans="2:2" x14ac:dyDescent="0.2">
      <c r="B181" s="53"/>
    </row>
    <row r="182" spans="2:2" x14ac:dyDescent="0.2">
      <c r="B182" s="53"/>
    </row>
    <row r="183" spans="2:2" x14ac:dyDescent="0.2">
      <c r="B183" s="53"/>
    </row>
    <row r="184" spans="2:2" x14ac:dyDescent="0.2">
      <c r="B184" s="53"/>
    </row>
    <row r="185" spans="2:2" x14ac:dyDescent="0.2">
      <c r="B185" s="53"/>
    </row>
    <row r="186" spans="2:2" x14ac:dyDescent="0.2">
      <c r="B186" s="53"/>
    </row>
    <row r="187" spans="2:2" x14ac:dyDescent="0.2">
      <c r="B187" s="53"/>
    </row>
    <row r="188" spans="2:2" x14ac:dyDescent="0.2">
      <c r="B188" s="53"/>
    </row>
    <row r="189" spans="2:2" x14ac:dyDescent="0.2">
      <c r="B189" s="53"/>
    </row>
    <row r="190" spans="2:2" x14ac:dyDescent="0.2">
      <c r="B190" s="53"/>
    </row>
    <row r="191" spans="2:2" x14ac:dyDescent="0.2">
      <c r="B191" s="53"/>
    </row>
    <row r="192" spans="2:2" x14ac:dyDescent="0.2">
      <c r="B192" s="53"/>
    </row>
    <row r="193" spans="2:2" x14ac:dyDescent="0.2">
      <c r="B193" s="53"/>
    </row>
    <row r="194" spans="2:2" x14ac:dyDescent="0.2">
      <c r="B194" s="53"/>
    </row>
    <row r="195" spans="2:2" x14ac:dyDescent="0.2">
      <c r="B195" s="53"/>
    </row>
    <row r="196" spans="2:2" x14ac:dyDescent="0.2">
      <c r="B196" s="53"/>
    </row>
    <row r="197" spans="2:2" x14ac:dyDescent="0.2">
      <c r="B197" s="53"/>
    </row>
    <row r="198" spans="2:2" x14ac:dyDescent="0.2">
      <c r="B198" s="53"/>
    </row>
    <row r="199" spans="2:2" x14ac:dyDescent="0.2">
      <c r="B199" s="53"/>
    </row>
    <row r="200" spans="2:2" x14ac:dyDescent="0.2">
      <c r="B200" s="53"/>
    </row>
    <row r="201" spans="2:2" x14ac:dyDescent="0.2">
      <c r="B201" s="53"/>
    </row>
    <row r="202" spans="2:2" x14ac:dyDescent="0.2">
      <c r="B202" s="53"/>
    </row>
    <row r="203" spans="2:2" x14ac:dyDescent="0.2">
      <c r="B203" s="53"/>
    </row>
    <row r="204" spans="2:2" x14ac:dyDescent="0.2">
      <c r="B204" s="53"/>
    </row>
    <row r="205" spans="2:2" x14ac:dyDescent="0.2">
      <c r="B205" s="53"/>
    </row>
    <row r="206" spans="2:2" x14ac:dyDescent="0.2">
      <c r="B206" s="53"/>
    </row>
    <row r="207" spans="2:2" x14ac:dyDescent="0.2">
      <c r="B207" s="53"/>
    </row>
    <row r="208" spans="2:2" x14ac:dyDescent="0.2">
      <c r="B208" s="53"/>
    </row>
    <row r="209" spans="2:2" x14ac:dyDescent="0.2">
      <c r="B209" s="53"/>
    </row>
    <row r="210" spans="2:2" x14ac:dyDescent="0.2">
      <c r="B210" s="53"/>
    </row>
    <row r="211" spans="2:2" x14ac:dyDescent="0.2">
      <c r="B211" s="53"/>
    </row>
    <row r="212" spans="2:2" x14ac:dyDescent="0.2">
      <c r="B212" s="53"/>
    </row>
    <row r="213" spans="2:2" x14ac:dyDescent="0.2">
      <c r="B213" s="53"/>
    </row>
    <row r="214" spans="2:2" x14ac:dyDescent="0.2">
      <c r="B214" s="53"/>
    </row>
    <row r="215" spans="2:2" x14ac:dyDescent="0.2">
      <c r="B215" s="53"/>
    </row>
    <row r="216" spans="2:2" x14ac:dyDescent="0.2">
      <c r="B216" s="53"/>
    </row>
    <row r="217" spans="2:2" x14ac:dyDescent="0.2">
      <c r="B217" s="53"/>
    </row>
    <row r="218" spans="2:2" x14ac:dyDescent="0.2">
      <c r="B218" s="53"/>
    </row>
    <row r="219" spans="2:2" x14ac:dyDescent="0.2">
      <c r="B219" s="53"/>
    </row>
    <row r="220" spans="2:2" x14ac:dyDescent="0.2">
      <c r="B220" s="53"/>
    </row>
    <row r="221" spans="2:2" x14ac:dyDescent="0.2">
      <c r="B221" s="53"/>
    </row>
    <row r="222" spans="2:2" x14ac:dyDescent="0.2">
      <c r="B222" s="53"/>
    </row>
    <row r="223" spans="2:2" x14ac:dyDescent="0.2">
      <c r="B223" s="53"/>
    </row>
    <row r="224" spans="2:2" x14ac:dyDescent="0.2">
      <c r="B224" s="53"/>
    </row>
    <row r="225" spans="2:2" x14ac:dyDescent="0.2">
      <c r="B225" s="53"/>
    </row>
    <row r="226" spans="2:2" x14ac:dyDescent="0.2">
      <c r="B226" s="53"/>
    </row>
    <row r="227" spans="2:2" x14ac:dyDescent="0.2">
      <c r="B227" s="53"/>
    </row>
    <row r="228" spans="2:2" x14ac:dyDescent="0.2">
      <c r="B228" s="53"/>
    </row>
    <row r="229" spans="2:2" x14ac:dyDescent="0.2">
      <c r="B229" s="53"/>
    </row>
    <row r="230" spans="2:2" x14ac:dyDescent="0.2">
      <c r="B230" s="53"/>
    </row>
    <row r="231" spans="2:2" x14ac:dyDescent="0.2">
      <c r="B231" s="53"/>
    </row>
    <row r="232" spans="2:2" x14ac:dyDescent="0.2">
      <c r="B232" s="53"/>
    </row>
    <row r="233" spans="2:2" x14ac:dyDescent="0.2">
      <c r="B233" s="53"/>
    </row>
    <row r="234" spans="2:2" x14ac:dyDescent="0.2">
      <c r="B234" s="53"/>
    </row>
    <row r="235" spans="2:2" x14ac:dyDescent="0.2">
      <c r="B235" s="53"/>
    </row>
    <row r="236" spans="2:2" x14ac:dyDescent="0.2">
      <c r="B236" s="53"/>
    </row>
    <row r="237" spans="2:2" x14ac:dyDescent="0.2">
      <c r="B237" s="53"/>
    </row>
    <row r="238" spans="2:2" x14ac:dyDescent="0.2">
      <c r="B238" s="53"/>
    </row>
    <row r="239" spans="2:2" x14ac:dyDescent="0.2">
      <c r="B239" s="53"/>
    </row>
    <row r="240" spans="2:2" x14ac:dyDescent="0.2">
      <c r="B240" s="53"/>
    </row>
    <row r="241" spans="2:2" x14ac:dyDescent="0.2">
      <c r="B241" s="53"/>
    </row>
    <row r="242" spans="2:2" x14ac:dyDescent="0.2">
      <c r="B242" s="53"/>
    </row>
    <row r="243" spans="2:2" x14ac:dyDescent="0.2">
      <c r="B243" s="53"/>
    </row>
    <row r="244" spans="2:2" x14ac:dyDescent="0.2">
      <c r="B244" s="53"/>
    </row>
    <row r="245" spans="2:2" x14ac:dyDescent="0.2">
      <c r="B245" s="53"/>
    </row>
    <row r="246" spans="2:2" x14ac:dyDescent="0.2">
      <c r="B246" s="53"/>
    </row>
    <row r="247" spans="2:2" x14ac:dyDescent="0.2">
      <c r="B247" s="53"/>
    </row>
    <row r="248" spans="2:2" x14ac:dyDescent="0.2">
      <c r="B248" s="53"/>
    </row>
    <row r="249" spans="2:2" x14ac:dyDescent="0.2">
      <c r="B249" s="53"/>
    </row>
    <row r="250" spans="2:2" x14ac:dyDescent="0.2">
      <c r="B250" s="53"/>
    </row>
    <row r="251" spans="2:2" x14ac:dyDescent="0.2">
      <c r="B251" s="53"/>
    </row>
    <row r="252" spans="2:2" x14ac:dyDescent="0.2">
      <c r="B252" s="53"/>
    </row>
    <row r="253" spans="2:2" x14ac:dyDescent="0.2">
      <c r="B253" s="53"/>
    </row>
    <row r="254" spans="2:2" x14ac:dyDescent="0.2">
      <c r="B254" s="53"/>
    </row>
    <row r="255" spans="2:2" x14ac:dyDescent="0.2">
      <c r="B255" s="53"/>
    </row>
    <row r="256" spans="2:2" x14ac:dyDescent="0.2">
      <c r="B256" s="53"/>
    </row>
    <row r="257" spans="2:2" x14ac:dyDescent="0.2">
      <c r="B257" s="53"/>
    </row>
    <row r="258" spans="2:2" x14ac:dyDescent="0.2">
      <c r="B258" s="53"/>
    </row>
    <row r="259" spans="2:2" x14ac:dyDescent="0.2">
      <c r="B259" s="53"/>
    </row>
    <row r="260" spans="2:2" x14ac:dyDescent="0.2">
      <c r="B260" s="53"/>
    </row>
    <row r="261" spans="2:2" x14ac:dyDescent="0.2">
      <c r="B261" s="53"/>
    </row>
    <row r="262" spans="2:2" x14ac:dyDescent="0.2">
      <c r="B262" s="53"/>
    </row>
    <row r="263" spans="2:2" x14ac:dyDescent="0.2">
      <c r="B263" s="53"/>
    </row>
    <row r="264" spans="2:2" x14ac:dyDescent="0.2">
      <c r="B264" s="53"/>
    </row>
    <row r="265" spans="2:2" x14ac:dyDescent="0.2">
      <c r="B265" s="53"/>
    </row>
    <row r="266" spans="2:2" x14ac:dyDescent="0.2">
      <c r="B266" s="53"/>
    </row>
    <row r="267" spans="2:2" x14ac:dyDescent="0.2">
      <c r="B267" s="53"/>
    </row>
    <row r="268" spans="2:2" x14ac:dyDescent="0.2">
      <c r="B268" s="53"/>
    </row>
    <row r="269" spans="2:2" x14ac:dyDescent="0.2">
      <c r="B269" s="53"/>
    </row>
    <row r="270" spans="2:2" x14ac:dyDescent="0.2">
      <c r="B270" s="53"/>
    </row>
    <row r="271" spans="2:2" x14ac:dyDescent="0.2">
      <c r="B271" s="53"/>
    </row>
    <row r="272" spans="2:2" x14ac:dyDescent="0.2">
      <c r="B272" s="53"/>
    </row>
    <row r="273" spans="2:2" x14ac:dyDescent="0.2">
      <c r="B273" s="53"/>
    </row>
    <row r="274" spans="2:2" x14ac:dyDescent="0.2">
      <c r="B274" s="53"/>
    </row>
    <row r="275" spans="2:2" x14ac:dyDescent="0.2">
      <c r="B275" s="53"/>
    </row>
    <row r="276" spans="2:2" x14ac:dyDescent="0.2">
      <c r="B276" s="53"/>
    </row>
    <row r="277" spans="2:2" x14ac:dyDescent="0.2">
      <c r="B277" s="53"/>
    </row>
    <row r="278" spans="2:2" x14ac:dyDescent="0.2">
      <c r="B278" s="53"/>
    </row>
    <row r="279" spans="2:2" x14ac:dyDescent="0.2">
      <c r="B279" s="53"/>
    </row>
    <row r="280" spans="2:2" x14ac:dyDescent="0.2">
      <c r="B280" s="53"/>
    </row>
    <row r="281" spans="2:2" x14ac:dyDescent="0.2">
      <c r="B281" s="53"/>
    </row>
    <row r="282" spans="2:2" x14ac:dyDescent="0.2">
      <c r="B282" s="53"/>
    </row>
    <row r="283" spans="2:2" x14ac:dyDescent="0.2">
      <c r="B283" s="53"/>
    </row>
    <row r="284" spans="2:2" x14ac:dyDescent="0.2">
      <c r="B284" s="53"/>
    </row>
    <row r="285" spans="2:2" x14ac:dyDescent="0.2">
      <c r="B285" s="53"/>
    </row>
    <row r="286" spans="2:2" x14ac:dyDescent="0.2">
      <c r="B286" s="53"/>
    </row>
    <row r="287" spans="2:2" x14ac:dyDescent="0.2">
      <c r="B287" s="53"/>
    </row>
    <row r="288" spans="2:2" x14ac:dyDescent="0.2">
      <c r="B288" s="53"/>
    </row>
    <row r="289" spans="2:2" x14ac:dyDescent="0.2">
      <c r="B289" s="53"/>
    </row>
    <row r="290" spans="2:2" x14ac:dyDescent="0.2">
      <c r="B290" s="53"/>
    </row>
    <row r="291" spans="2:2" x14ac:dyDescent="0.2">
      <c r="B291" s="53"/>
    </row>
    <row r="292" spans="2:2" x14ac:dyDescent="0.2">
      <c r="B292" s="53"/>
    </row>
    <row r="293" spans="2:2" x14ac:dyDescent="0.2">
      <c r="B293" s="53"/>
    </row>
    <row r="294" spans="2:2" x14ac:dyDescent="0.2">
      <c r="B294" s="53"/>
    </row>
    <row r="295" spans="2:2" x14ac:dyDescent="0.2">
      <c r="B295" s="53"/>
    </row>
    <row r="296" spans="2:2" x14ac:dyDescent="0.2">
      <c r="B296" s="53"/>
    </row>
    <row r="297" spans="2:2" x14ac:dyDescent="0.2">
      <c r="B297" s="53"/>
    </row>
    <row r="298" spans="2:2" x14ac:dyDescent="0.2">
      <c r="B298" s="53"/>
    </row>
    <row r="299" spans="2:2" x14ac:dyDescent="0.2">
      <c r="B299" s="53"/>
    </row>
    <row r="300" spans="2:2" x14ac:dyDescent="0.2">
      <c r="B300" s="53"/>
    </row>
    <row r="301" spans="2:2" x14ac:dyDescent="0.2">
      <c r="B301" s="53"/>
    </row>
    <row r="302" spans="2:2" x14ac:dyDescent="0.2">
      <c r="B302" s="53"/>
    </row>
    <row r="303" spans="2:2" x14ac:dyDescent="0.2">
      <c r="B303" s="53"/>
    </row>
    <row r="304" spans="2:2" x14ac:dyDescent="0.2">
      <c r="B304" s="53"/>
    </row>
    <row r="305" spans="2:2" x14ac:dyDescent="0.2">
      <c r="B305" s="53"/>
    </row>
    <row r="306" spans="2:2" x14ac:dyDescent="0.2">
      <c r="B306" s="53"/>
    </row>
    <row r="307" spans="2:2" x14ac:dyDescent="0.2">
      <c r="B307" s="53"/>
    </row>
    <row r="308" spans="2:2" x14ac:dyDescent="0.2">
      <c r="B308" s="53"/>
    </row>
    <row r="309" spans="2:2" x14ac:dyDescent="0.2">
      <c r="B309" s="53"/>
    </row>
    <row r="310" spans="2:2" x14ac:dyDescent="0.2">
      <c r="B310" s="53"/>
    </row>
    <row r="311" spans="2:2" x14ac:dyDescent="0.2">
      <c r="B311" s="53"/>
    </row>
    <row r="312" spans="2:2" x14ac:dyDescent="0.2">
      <c r="B312" s="53"/>
    </row>
    <row r="313" spans="2:2" x14ac:dyDescent="0.2">
      <c r="B313" s="53"/>
    </row>
    <row r="314" spans="2:2" x14ac:dyDescent="0.2">
      <c r="B314" s="53"/>
    </row>
    <row r="315" spans="2:2" x14ac:dyDescent="0.2">
      <c r="B315" s="53"/>
    </row>
    <row r="316" spans="2:2" x14ac:dyDescent="0.2">
      <c r="B316" s="53"/>
    </row>
    <row r="317" spans="2:2" x14ac:dyDescent="0.2">
      <c r="B317" s="53"/>
    </row>
    <row r="318" spans="2:2" x14ac:dyDescent="0.2">
      <c r="B318" s="53"/>
    </row>
    <row r="319" spans="2:2" x14ac:dyDescent="0.2">
      <c r="B319" s="53"/>
    </row>
    <row r="320" spans="2:2" x14ac:dyDescent="0.2">
      <c r="B320" s="53"/>
    </row>
    <row r="321" spans="2:2" x14ac:dyDescent="0.2">
      <c r="B321" s="53"/>
    </row>
    <row r="322" spans="2:2" x14ac:dyDescent="0.2">
      <c r="B322" s="53"/>
    </row>
    <row r="323" spans="2:2" x14ac:dyDescent="0.2">
      <c r="B323" s="53"/>
    </row>
    <row r="324" spans="2:2" x14ac:dyDescent="0.2">
      <c r="B324" s="53"/>
    </row>
    <row r="325" spans="2:2" x14ac:dyDescent="0.2">
      <c r="B325" s="53"/>
    </row>
    <row r="326" spans="2:2" x14ac:dyDescent="0.2">
      <c r="B326" s="53"/>
    </row>
    <row r="327" spans="2:2" x14ac:dyDescent="0.2">
      <c r="B327" s="53"/>
    </row>
    <row r="328" spans="2:2" x14ac:dyDescent="0.2">
      <c r="B328" s="53"/>
    </row>
    <row r="329" spans="2:2" x14ac:dyDescent="0.2">
      <c r="B329" s="53"/>
    </row>
    <row r="330" spans="2:2" x14ac:dyDescent="0.2">
      <c r="B330" s="53"/>
    </row>
    <row r="331" spans="2:2" x14ac:dyDescent="0.2">
      <c r="B331" s="53"/>
    </row>
    <row r="332" spans="2:2" x14ac:dyDescent="0.2">
      <c r="B332" s="53"/>
    </row>
    <row r="333" spans="2:2" x14ac:dyDescent="0.2">
      <c r="B333" s="53"/>
    </row>
    <row r="334" spans="2:2" x14ac:dyDescent="0.2">
      <c r="B334" s="53"/>
    </row>
    <row r="335" spans="2:2" x14ac:dyDescent="0.2">
      <c r="B335" s="53"/>
    </row>
    <row r="336" spans="2:2" x14ac:dyDescent="0.2">
      <c r="B336" s="53"/>
    </row>
    <row r="337" spans="2:2" x14ac:dyDescent="0.2">
      <c r="B337" s="53"/>
    </row>
    <row r="338" spans="2:2" x14ac:dyDescent="0.2">
      <c r="B338" s="53"/>
    </row>
    <row r="339" spans="2:2" x14ac:dyDescent="0.2">
      <c r="B339" s="53"/>
    </row>
    <row r="340" spans="2:2" x14ac:dyDescent="0.2">
      <c r="B340" s="53"/>
    </row>
    <row r="341" spans="2:2" x14ac:dyDescent="0.2">
      <c r="B341" s="53"/>
    </row>
    <row r="342" spans="2:2" x14ac:dyDescent="0.2">
      <c r="B342" s="53"/>
    </row>
    <row r="343" spans="2:2" x14ac:dyDescent="0.2">
      <c r="B343" s="53"/>
    </row>
    <row r="344" spans="2:2" x14ac:dyDescent="0.2">
      <c r="B344" s="53"/>
    </row>
    <row r="345" spans="2:2" x14ac:dyDescent="0.2">
      <c r="B345" s="53"/>
    </row>
    <row r="346" spans="2:2" x14ac:dyDescent="0.2">
      <c r="B346" s="53"/>
    </row>
    <row r="347" spans="2:2" x14ac:dyDescent="0.2">
      <c r="B347" s="53"/>
    </row>
    <row r="348" spans="2:2" x14ac:dyDescent="0.2">
      <c r="B348" s="53"/>
    </row>
    <row r="349" spans="2:2" x14ac:dyDescent="0.2">
      <c r="B349" s="53"/>
    </row>
    <row r="350" spans="2:2" x14ac:dyDescent="0.2">
      <c r="B350" s="53"/>
    </row>
    <row r="351" spans="2:2" x14ac:dyDescent="0.2">
      <c r="B351" s="53"/>
    </row>
    <row r="352" spans="2:2" x14ac:dyDescent="0.2">
      <c r="B352" s="53"/>
    </row>
    <row r="353" spans="2:2" x14ac:dyDescent="0.2">
      <c r="B353" s="53"/>
    </row>
    <row r="354" spans="2:2" x14ac:dyDescent="0.2">
      <c r="B354" s="53"/>
    </row>
    <row r="355" spans="2:2" x14ac:dyDescent="0.2">
      <c r="B355" s="53"/>
    </row>
    <row r="356" spans="2:2" x14ac:dyDescent="0.2">
      <c r="B356" s="53"/>
    </row>
    <row r="357" spans="2:2" x14ac:dyDescent="0.2">
      <c r="B357" s="53"/>
    </row>
    <row r="358" spans="2:2" x14ac:dyDescent="0.2">
      <c r="B358" s="53"/>
    </row>
    <row r="359" spans="2:2" x14ac:dyDescent="0.2">
      <c r="B359" s="53"/>
    </row>
    <row r="360" spans="2:2" x14ac:dyDescent="0.2">
      <c r="B360" s="53"/>
    </row>
    <row r="361" spans="2:2" x14ac:dyDescent="0.2">
      <c r="B361" s="53"/>
    </row>
    <row r="362" spans="2:2" x14ac:dyDescent="0.2">
      <c r="B362" s="53"/>
    </row>
    <row r="363" spans="2:2" x14ac:dyDescent="0.2">
      <c r="B363" s="53"/>
    </row>
    <row r="364" spans="2:2" x14ac:dyDescent="0.2">
      <c r="B364" s="53"/>
    </row>
    <row r="365" spans="2:2" x14ac:dyDescent="0.2">
      <c r="B365" s="53"/>
    </row>
    <row r="366" spans="2:2" x14ac:dyDescent="0.2">
      <c r="B366" s="53"/>
    </row>
    <row r="367" spans="2:2" x14ac:dyDescent="0.2">
      <c r="B367" s="53"/>
    </row>
    <row r="368" spans="2:2" x14ac:dyDescent="0.2">
      <c r="B368" s="53"/>
    </row>
    <row r="369" spans="2:2" x14ac:dyDescent="0.2">
      <c r="B369" s="53"/>
    </row>
    <row r="370" spans="2:2" x14ac:dyDescent="0.2">
      <c r="B370" s="53"/>
    </row>
    <row r="371" spans="2:2" x14ac:dyDescent="0.2">
      <c r="B371" s="53"/>
    </row>
    <row r="372" spans="2:2" x14ac:dyDescent="0.2">
      <c r="B372" s="53"/>
    </row>
    <row r="373" spans="2:2" x14ac:dyDescent="0.2">
      <c r="B373" s="53"/>
    </row>
    <row r="374" spans="2:2" x14ac:dyDescent="0.2">
      <c r="B374" s="53"/>
    </row>
    <row r="375" spans="2:2" x14ac:dyDescent="0.2">
      <c r="B375" s="53"/>
    </row>
    <row r="376" spans="2:2" x14ac:dyDescent="0.2">
      <c r="B376" s="53"/>
    </row>
    <row r="377" spans="2:2" x14ac:dyDescent="0.2">
      <c r="B377" s="53"/>
    </row>
    <row r="378" spans="2:2" x14ac:dyDescent="0.2">
      <c r="B378" s="53"/>
    </row>
    <row r="379" spans="2:2" x14ac:dyDescent="0.2">
      <c r="B379" s="53"/>
    </row>
    <row r="380" spans="2:2" x14ac:dyDescent="0.2">
      <c r="B380" s="53"/>
    </row>
    <row r="381" spans="2:2" x14ac:dyDescent="0.2">
      <c r="B381" s="53"/>
    </row>
    <row r="382" spans="2:2" x14ac:dyDescent="0.2">
      <c r="B382" s="53"/>
    </row>
    <row r="383" spans="2:2" x14ac:dyDescent="0.2">
      <c r="B383" s="53"/>
    </row>
    <row r="384" spans="2:2" x14ac:dyDescent="0.2">
      <c r="B384" s="53"/>
    </row>
    <row r="385" spans="2:2" x14ac:dyDescent="0.2">
      <c r="B385" s="53"/>
    </row>
    <row r="386" spans="2:2" x14ac:dyDescent="0.2">
      <c r="B386" s="53"/>
    </row>
    <row r="387" spans="2:2" x14ac:dyDescent="0.2">
      <c r="B387" s="53"/>
    </row>
    <row r="388" spans="2:2" x14ac:dyDescent="0.2">
      <c r="B388" s="53"/>
    </row>
    <row r="389" spans="2:2" x14ac:dyDescent="0.2">
      <c r="B389" s="53"/>
    </row>
    <row r="390" spans="2:2" x14ac:dyDescent="0.2">
      <c r="B390" s="53"/>
    </row>
    <row r="391" spans="2:2" x14ac:dyDescent="0.2">
      <c r="B391" s="53"/>
    </row>
    <row r="392" spans="2:2" x14ac:dyDescent="0.2">
      <c r="B392" s="53"/>
    </row>
    <row r="393" spans="2:2" x14ac:dyDescent="0.2">
      <c r="B393" s="53"/>
    </row>
    <row r="394" spans="2:2" x14ac:dyDescent="0.2">
      <c r="B394" s="53"/>
    </row>
    <row r="395" spans="2:2" x14ac:dyDescent="0.2">
      <c r="B395" s="53"/>
    </row>
    <row r="396" spans="2:2" x14ac:dyDescent="0.2">
      <c r="B396" s="53"/>
    </row>
    <row r="397" spans="2:2" x14ac:dyDescent="0.2">
      <c r="B397" s="53"/>
    </row>
    <row r="398" spans="2:2" x14ac:dyDescent="0.2">
      <c r="B398" s="53"/>
    </row>
    <row r="399" spans="2:2" x14ac:dyDescent="0.2">
      <c r="B399" s="53"/>
    </row>
    <row r="400" spans="2:2" x14ac:dyDescent="0.2">
      <c r="B400" s="53"/>
    </row>
    <row r="401" spans="2:2" x14ac:dyDescent="0.2">
      <c r="B401" s="53"/>
    </row>
    <row r="402" spans="2:2" x14ac:dyDescent="0.2">
      <c r="B402" s="53"/>
    </row>
    <row r="403" spans="2:2" x14ac:dyDescent="0.2">
      <c r="B403" s="53"/>
    </row>
    <row r="404" spans="2:2" x14ac:dyDescent="0.2">
      <c r="B404" s="53"/>
    </row>
    <row r="405" spans="2:2" x14ac:dyDescent="0.2">
      <c r="B405" s="53"/>
    </row>
    <row r="406" spans="2:2" x14ac:dyDescent="0.2">
      <c r="B406" s="53"/>
    </row>
    <row r="407" spans="2:2" x14ac:dyDescent="0.2">
      <c r="B407" s="53"/>
    </row>
    <row r="408" spans="2:2" x14ac:dyDescent="0.2">
      <c r="B408" s="53"/>
    </row>
    <row r="409" spans="2:2" x14ac:dyDescent="0.2">
      <c r="B409" s="53"/>
    </row>
    <row r="410" spans="2:2" x14ac:dyDescent="0.2">
      <c r="B410" s="53"/>
    </row>
    <row r="411" spans="2:2" x14ac:dyDescent="0.2">
      <c r="B411" s="53"/>
    </row>
    <row r="412" spans="2:2" x14ac:dyDescent="0.2">
      <c r="B412" s="53"/>
    </row>
    <row r="413" spans="2:2" x14ac:dyDescent="0.2">
      <c r="B413" s="53"/>
    </row>
    <row r="414" spans="2:2" x14ac:dyDescent="0.2">
      <c r="B414" s="53"/>
    </row>
    <row r="415" spans="2:2" x14ac:dyDescent="0.2">
      <c r="B415" s="53"/>
    </row>
    <row r="416" spans="2:2" x14ac:dyDescent="0.2">
      <c r="B416" s="53"/>
    </row>
    <row r="417" spans="2:2" x14ac:dyDescent="0.2">
      <c r="B417" s="53"/>
    </row>
    <row r="418" spans="2:2" x14ac:dyDescent="0.2">
      <c r="B418" s="53"/>
    </row>
    <row r="419" spans="2:2" x14ac:dyDescent="0.2">
      <c r="B419" s="53"/>
    </row>
    <row r="420" spans="2:2" x14ac:dyDescent="0.2">
      <c r="B420" s="53"/>
    </row>
    <row r="421" spans="2:2" x14ac:dyDescent="0.2">
      <c r="B421" s="53"/>
    </row>
    <row r="422" spans="2:2" x14ac:dyDescent="0.2">
      <c r="B422" s="53"/>
    </row>
    <row r="423" spans="2:2" x14ac:dyDescent="0.2">
      <c r="B423" s="53"/>
    </row>
    <row r="424" spans="2:2" x14ac:dyDescent="0.2">
      <c r="B424" s="53"/>
    </row>
    <row r="425" spans="2:2" x14ac:dyDescent="0.2">
      <c r="B425" s="53"/>
    </row>
    <row r="426" spans="2:2" x14ac:dyDescent="0.2">
      <c r="B426" s="53"/>
    </row>
    <row r="427" spans="2:2" x14ac:dyDescent="0.2">
      <c r="B427" s="53"/>
    </row>
    <row r="428" spans="2:2" x14ac:dyDescent="0.2">
      <c r="B428" s="53"/>
    </row>
    <row r="429" spans="2:2" x14ac:dyDescent="0.2">
      <c r="B429" s="53"/>
    </row>
    <row r="430" spans="2:2" x14ac:dyDescent="0.2">
      <c r="B430" s="53"/>
    </row>
    <row r="431" spans="2:2" x14ac:dyDescent="0.2">
      <c r="B431" s="53"/>
    </row>
    <row r="432" spans="2:2" x14ac:dyDescent="0.2">
      <c r="B432" s="53"/>
    </row>
    <row r="433" spans="2:2" x14ac:dyDescent="0.2">
      <c r="B433" s="53"/>
    </row>
    <row r="434" spans="2:2" x14ac:dyDescent="0.2">
      <c r="B434" s="53"/>
    </row>
    <row r="435" spans="2:2" x14ac:dyDescent="0.2">
      <c r="B435" s="53"/>
    </row>
    <row r="436" spans="2:2" x14ac:dyDescent="0.2">
      <c r="B436" s="53"/>
    </row>
    <row r="437" spans="2:2" x14ac:dyDescent="0.2">
      <c r="B437" s="53"/>
    </row>
    <row r="438" spans="2:2" x14ac:dyDescent="0.2">
      <c r="B438" s="53"/>
    </row>
    <row r="439" spans="2:2" x14ac:dyDescent="0.2">
      <c r="B439" s="53"/>
    </row>
    <row r="440" spans="2:2" x14ac:dyDescent="0.2">
      <c r="B440" s="53"/>
    </row>
    <row r="441" spans="2:2" x14ac:dyDescent="0.2">
      <c r="B441" s="53"/>
    </row>
    <row r="442" spans="2:2" x14ac:dyDescent="0.2">
      <c r="B442" s="53"/>
    </row>
    <row r="443" spans="2:2" x14ac:dyDescent="0.2">
      <c r="B443" s="53"/>
    </row>
    <row r="444" spans="2:2" x14ac:dyDescent="0.2">
      <c r="B444" s="53"/>
    </row>
    <row r="445" spans="2:2" x14ac:dyDescent="0.2">
      <c r="B445" s="53"/>
    </row>
    <row r="446" spans="2:2" x14ac:dyDescent="0.2">
      <c r="B446" s="53"/>
    </row>
    <row r="447" spans="2:2" x14ac:dyDescent="0.2">
      <c r="B447" s="53"/>
    </row>
    <row r="448" spans="2:2" x14ac:dyDescent="0.2">
      <c r="B448" s="53"/>
    </row>
    <row r="449" spans="2:2" x14ac:dyDescent="0.2">
      <c r="B449" s="53"/>
    </row>
    <row r="450" spans="2:2" x14ac:dyDescent="0.2">
      <c r="B450" s="53"/>
    </row>
    <row r="451" spans="2:2" x14ac:dyDescent="0.2">
      <c r="B451" s="53"/>
    </row>
    <row r="452" spans="2:2" x14ac:dyDescent="0.2">
      <c r="B452" s="53"/>
    </row>
    <row r="453" spans="2:2" x14ac:dyDescent="0.2">
      <c r="B453" s="53"/>
    </row>
    <row r="454" spans="2:2" x14ac:dyDescent="0.2">
      <c r="B454" s="53"/>
    </row>
    <row r="455" spans="2:2" x14ac:dyDescent="0.2">
      <c r="B455" s="53"/>
    </row>
    <row r="456" spans="2:2" x14ac:dyDescent="0.2">
      <c r="B456" s="53"/>
    </row>
    <row r="457" spans="2:2" x14ac:dyDescent="0.2">
      <c r="B457" s="53"/>
    </row>
    <row r="458" spans="2:2" x14ac:dyDescent="0.2">
      <c r="B458" s="53"/>
    </row>
    <row r="459" spans="2:2" x14ac:dyDescent="0.2">
      <c r="B459" s="53"/>
    </row>
    <row r="460" spans="2:2" x14ac:dyDescent="0.2">
      <c r="B460" s="53"/>
    </row>
    <row r="461" spans="2:2" x14ac:dyDescent="0.2">
      <c r="B461" s="53"/>
    </row>
    <row r="462" spans="2:2" x14ac:dyDescent="0.2">
      <c r="B462" s="53"/>
    </row>
    <row r="463" spans="2:2" x14ac:dyDescent="0.2">
      <c r="B463" s="53"/>
    </row>
    <row r="464" spans="2:2" x14ac:dyDescent="0.2">
      <c r="B464" s="53"/>
    </row>
    <row r="465" spans="2:2" x14ac:dyDescent="0.2">
      <c r="B465" s="53"/>
    </row>
    <row r="466" spans="2:2" x14ac:dyDescent="0.2">
      <c r="B466" s="53"/>
    </row>
    <row r="467" spans="2:2" x14ac:dyDescent="0.2">
      <c r="B467" s="53"/>
    </row>
    <row r="468" spans="2:2" x14ac:dyDescent="0.2">
      <c r="B468" s="53"/>
    </row>
    <row r="469" spans="2:2" x14ac:dyDescent="0.2">
      <c r="B469" s="53"/>
    </row>
    <row r="470" spans="2:2" x14ac:dyDescent="0.2">
      <c r="B470" s="53"/>
    </row>
    <row r="471" spans="2:2" x14ac:dyDescent="0.2">
      <c r="B471" s="53"/>
    </row>
    <row r="472" spans="2:2" x14ac:dyDescent="0.2">
      <c r="B472" s="53"/>
    </row>
    <row r="473" spans="2:2" x14ac:dyDescent="0.2">
      <c r="B473" s="53"/>
    </row>
    <row r="474" spans="2:2" x14ac:dyDescent="0.2">
      <c r="B474" s="53"/>
    </row>
    <row r="475" spans="2:2" x14ac:dyDescent="0.2">
      <c r="B475" s="53"/>
    </row>
    <row r="476" spans="2:2" x14ac:dyDescent="0.2">
      <c r="B476" s="53"/>
    </row>
    <row r="477" spans="2:2" x14ac:dyDescent="0.2">
      <c r="B477" s="53"/>
    </row>
    <row r="478" spans="2:2" x14ac:dyDescent="0.2">
      <c r="B478" s="53"/>
    </row>
    <row r="479" spans="2:2" x14ac:dyDescent="0.2">
      <c r="B479" s="53"/>
    </row>
    <row r="480" spans="2:2" x14ac:dyDescent="0.2">
      <c r="B480" s="53"/>
    </row>
    <row r="481" spans="2:2" x14ac:dyDescent="0.2">
      <c r="B481" s="53"/>
    </row>
    <row r="482" spans="2:2" x14ac:dyDescent="0.2">
      <c r="B482" s="53"/>
    </row>
    <row r="483" spans="2:2" x14ac:dyDescent="0.2">
      <c r="B483" s="53"/>
    </row>
    <row r="484" spans="2:2" x14ac:dyDescent="0.2">
      <c r="B484" s="53"/>
    </row>
    <row r="485" spans="2:2" x14ac:dyDescent="0.2">
      <c r="B485" s="53"/>
    </row>
    <row r="486" spans="2:2" x14ac:dyDescent="0.2">
      <c r="B486" s="53"/>
    </row>
    <row r="487" spans="2:2" x14ac:dyDescent="0.2">
      <c r="B487" s="53"/>
    </row>
    <row r="488" spans="2:2" x14ac:dyDescent="0.2">
      <c r="B488" s="53"/>
    </row>
    <row r="489" spans="2:2" x14ac:dyDescent="0.2">
      <c r="B489" s="53"/>
    </row>
    <row r="490" spans="2:2" x14ac:dyDescent="0.2">
      <c r="B490" s="53"/>
    </row>
    <row r="491" spans="2:2" x14ac:dyDescent="0.2">
      <c r="B491" s="53"/>
    </row>
    <row r="492" spans="2:2" x14ac:dyDescent="0.2">
      <c r="B492" s="53"/>
    </row>
    <row r="493" spans="2:2" x14ac:dyDescent="0.2">
      <c r="B493" s="53"/>
    </row>
    <row r="494" spans="2:2" x14ac:dyDescent="0.2">
      <c r="B494" s="53"/>
    </row>
    <row r="495" spans="2:2" x14ac:dyDescent="0.2">
      <c r="B495" s="53"/>
    </row>
    <row r="496" spans="2:2" x14ac:dyDescent="0.2">
      <c r="B496" s="53"/>
    </row>
    <row r="497" spans="2:2" x14ac:dyDescent="0.2">
      <c r="B497" s="53"/>
    </row>
    <row r="498" spans="2:2" x14ac:dyDescent="0.2">
      <c r="B498" s="53"/>
    </row>
    <row r="499" spans="2:2" x14ac:dyDescent="0.2">
      <c r="B499" s="53"/>
    </row>
    <row r="500" spans="2:2" x14ac:dyDescent="0.2">
      <c r="B500" s="53"/>
    </row>
    <row r="501" spans="2:2" x14ac:dyDescent="0.2">
      <c r="B501" s="53"/>
    </row>
    <row r="502" spans="2:2" x14ac:dyDescent="0.2">
      <c r="B502" s="53"/>
    </row>
    <row r="503" spans="2:2" x14ac:dyDescent="0.2">
      <c r="B503" s="53"/>
    </row>
    <row r="504" spans="2:2" x14ac:dyDescent="0.2">
      <c r="B504" s="53"/>
    </row>
    <row r="505" spans="2:2" x14ac:dyDescent="0.2">
      <c r="B505" s="53"/>
    </row>
    <row r="506" spans="2:2" x14ac:dyDescent="0.2">
      <c r="B506" s="53"/>
    </row>
    <row r="507" spans="2:2" x14ac:dyDescent="0.2">
      <c r="B507" s="53"/>
    </row>
    <row r="508" spans="2:2" x14ac:dyDescent="0.2">
      <c r="B508" s="53"/>
    </row>
    <row r="509" spans="2:2" x14ac:dyDescent="0.2">
      <c r="B509" s="53"/>
    </row>
    <row r="510" spans="2:2" x14ac:dyDescent="0.2">
      <c r="B510" s="53"/>
    </row>
    <row r="511" spans="2:2" x14ac:dyDescent="0.2">
      <c r="B511" s="53"/>
    </row>
    <row r="512" spans="2:2" x14ac:dyDescent="0.2">
      <c r="B512" s="53"/>
    </row>
    <row r="513" spans="2:2" x14ac:dyDescent="0.2">
      <c r="B513" s="53"/>
    </row>
    <row r="514" spans="2:2" x14ac:dyDescent="0.2">
      <c r="B514" s="53"/>
    </row>
    <row r="515" spans="2:2" x14ac:dyDescent="0.2">
      <c r="B515" s="53"/>
    </row>
    <row r="516" spans="2:2" x14ac:dyDescent="0.2">
      <c r="B516" s="53"/>
    </row>
    <row r="517" spans="2:2" x14ac:dyDescent="0.2">
      <c r="B517" s="53"/>
    </row>
    <row r="518" spans="2:2" x14ac:dyDescent="0.2">
      <c r="B518" s="53"/>
    </row>
    <row r="519" spans="2:2" x14ac:dyDescent="0.2">
      <c r="B519" s="53"/>
    </row>
    <row r="520" spans="2:2" x14ac:dyDescent="0.2">
      <c r="B520" s="53"/>
    </row>
    <row r="521" spans="2:2" x14ac:dyDescent="0.2">
      <c r="B521" s="53"/>
    </row>
    <row r="522" spans="2:2" x14ac:dyDescent="0.2">
      <c r="B522" s="53"/>
    </row>
    <row r="523" spans="2:2" x14ac:dyDescent="0.2">
      <c r="B523" s="53"/>
    </row>
    <row r="524" spans="2:2" x14ac:dyDescent="0.2">
      <c r="B524" s="53"/>
    </row>
    <row r="525" spans="2:2" x14ac:dyDescent="0.2">
      <c r="B525" s="53"/>
    </row>
    <row r="526" spans="2:2" x14ac:dyDescent="0.2">
      <c r="B526" s="53"/>
    </row>
    <row r="527" spans="2:2" x14ac:dyDescent="0.2">
      <c r="B527" s="53"/>
    </row>
    <row r="528" spans="2:2" x14ac:dyDescent="0.2">
      <c r="B528" s="53"/>
    </row>
    <row r="529" spans="2:2" x14ac:dyDescent="0.2">
      <c r="B529" s="53"/>
    </row>
    <row r="530" spans="2:2" x14ac:dyDescent="0.2">
      <c r="B530" s="53"/>
    </row>
    <row r="531" spans="2:2" x14ac:dyDescent="0.2">
      <c r="B531" s="53"/>
    </row>
    <row r="532" spans="2:2" x14ac:dyDescent="0.2">
      <c r="B532" s="53"/>
    </row>
    <row r="533" spans="2:2" x14ac:dyDescent="0.2">
      <c r="B533" s="53"/>
    </row>
    <row r="534" spans="2:2" x14ac:dyDescent="0.2">
      <c r="B534" s="53"/>
    </row>
    <row r="535" spans="2:2" x14ac:dyDescent="0.2">
      <c r="B535" s="53"/>
    </row>
    <row r="536" spans="2:2" x14ac:dyDescent="0.2">
      <c r="B536" s="53"/>
    </row>
    <row r="537" spans="2:2" x14ac:dyDescent="0.2">
      <c r="B537" s="53"/>
    </row>
    <row r="538" spans="2:2" x14ac:dyDescent="0.2">
      <c r="B538" s="53"/>
    </row>
    <row r="539" spans="2:2" x14ac:dyDescent="0.2">
      <c r="B539" s="53"/>
    </row>
    <row r="540" spans="2:2" x14ac:dyDescent="0.2">
      <c r="B540" s="53"/>
    </row>
    <row r="541" spans="2:2" x14ac:dyDescent="0.2">
      <c r="B541" s="53"/>
    </row>
    <row r="542" spans="2:2" x14ac:dyDescent="0.2">
      <c r="B542" s="53"/>
    </row>
    <row r="543" spans="2:2" x14ac:dyDescent="0.2">
      <c r="B543" s="53"/>
    </row>
    <row r="544" spans="2:2" x14ac:dyDescent="0.2">
      <c r="B544" s="53"/>
    </row>
    <row r="545" spans="2:2" x14ac:dyDescent="0.2">
      <c r="B545" s="53"/>
    </row>
    <row r="546" spans="2:2" x14ac:dyDescent="0.2">
      <c r="B546" s="53"/>
    </row>
    <row r="547" spans="2:2" x14ac:dyDescent="0.2">
      <c r="B547" s="53"/>
    </row>
    <row r="548" spans="2:2" x14ac:dyDescent="0.2">
      <c r="B548" s="53"/>
    </row>
    <row r="549" spans="2:2" x14ac:dyDescent="0.2">
      <c r="B549" s="53"/>
    </row>
    <row r="550" spans="2:2" x14ac:dyDescent="0.2">
      <c r="B550" s="53"/>
    </row>
    <row r="551" spans="2:2" x14ac:dyDescent="0.2">
      <c r="B551" s="53"/>
    </row>
    <row r="552" spans="2:2" x14ac:dyDescent="0.2">
      <c r="B552" s="53"/>
    </row>
    <row r="553" spans="2:2" x14ac:dyDescent="0.2">
      <c r="B553" s="53"/>
    </row>
    <row r="554" spans="2:2" x14ac:dyDescent="0.2">
      <c r="B554" s="53"/>
    </row>
    <row r="555" spans="2:2" x14ac:dyDescent="0.2">
      <c r="B555" s="53"/>
    </row>
    <row r="556" spans="2:2" x14ac:dyDescent="0.2">
      <c r="B556" s="53"/>
    </row>
    <row r="557" spans="2:2" x14ac:dyDescent="0.2">
      <c r="B557" s="53"/>
    </row>
    <row r="558" spans="2:2" x14ac:dyDescent="0.2">
      <c r="B558" s="53"/>
    </row>
    <row r="559" spans="2:2" x14ac:dyDescent="0.2">
      <c r="B559" s="53"/>
    </row>
    <row r="560" spans="2:2" x14ac:dyDescent="0.2">
      <c r="B560" s="53"/>
    </row>
    <row r="561" spans="2:2" x14ac:dyDescent="0.2">
      <c r="B561" s="53"/>
    </row>
    <row r="562" spans="2:2" x14ac:dyDescent="0.2">
      <c r="B562" s="53"/>
    </row>
    <row r="563" spans="2:2" x14ac:dyDescent="0.2">
      <c r="B563" s="53"/>
    </row>
    <row r="564" spans="2:2" x14ac:dyDescent="0.2">
      <c r="B564" s="53"/>
    </row>
    <row r="565" spans="2:2" x14ac:dyDescent="0.2">
      <c r="B565" s="53"/>
    </row>
    <row r="566" spans="2:2" x14ac:dyDescent="0.2">
      <c r="B566" s="53"/>
    </row>
    <row r="567" spans="2:2" x14ac:dyDescent="0.2">
      <c r="B567" s="53"/>
    </row>
    <row r="568" spans="2:2" x14ac:dyDescent="0.2">
      <c r="B568" s="53"/>
    </row>
    <row r="569" spans="2:2" x14ac:dyDescent="0.2">
      <c r="B569" s="53"/>
    </row>
    <row r="570" spans="2:2" x14ac:dyDescent="0.2">
      <c r="B570" s="53"/>
    </row>
    <row r="571" spans="2:2" x14ac:dyDescent="0.2">
      <c r="B571" s="53"/>
    </row>
    <row r="572" spans="2:2" x14ac:dyDescent="0.2">
      <c r="B572" s="53"/>
    </row>
    <row r="573" spans="2:2" x14ac:dyDescent="0.2">
      <c r="B573" s="53"/>
    </row>
    <row r="574" spans="2:2" x14ac:dyDescent="0.2">
      <c r="B574" s="53"/>
    </row>
    <row r="575" spans="2:2" x14ac:dyDescent="0.2">
      <c r="B575" s="53"/>
    </row>
    <row r="576" spans="2:2" x14ac:dyDescent="0.2">
      <c r="B576" s="53"/>
    </row>
    <row r="577" spans="2:2" x14ac:dyDescent="0.2">
      <c r="B577" s="53"/>
    </row>
    <row r="578" spans="2:2" x14ac:dyDescent="0.2">
      <c r="B578" s="53"/>
    </row>
    <row r="579" spans="2:2" x14ac:dyDescent="0.2">
      <c r="B579" s="53"/>
    </row>
    <row r="580" spans="2:2" x14ac:dyDescent="0.2">
      <c r="B580" s="53"/>
    </row>
    <row r="581" spans="2:2" x14ac:dyDescent="0.2">
      <c r="B581" s="53"/>
    </row>
    <row r="582" spans="2:2" x14ac:dyDescent="0.2">
      <c r="B582" s="53"/>
    </row>
    <row r="583" spans="2:2" x14ac:dyDescent="0.2">
      <c r="B583" s="53"/>
    </row>
    <row r="584" spans="2:2" x14ac:dyDescent="0.2">
      <c r="B584" s="53"/>
    </row>
    <row r="585" spans="2:2" x14ac:dyDescent="0.2">
      <c r="B585" s="53"/>
    </row>
    <row r="586" spans="2:2" x14ac:dyDescent="0.2">
      <c r="B586" s="53"/>
    </row>
    <row r="587" spans="2:2" x14ac:dyDescent="0.2">
      <c r="B587" s="53"/>
    </row>
    <row r="588" spans="2:2" x14ac:dyDescent="0.2">
      <c r="B588" s="53"/>
    </row>
    <row r="589" spans="2:2" x14ac:dyDescent="0.2">
      <c r="B589" s="53"/>
    </row>
    <row r="590" spans="2:2" x14ac:dyDescent="0.2">
      <c r="B590" s="53"/>
    </row>
    <row r="591" spans="2:2" x14ac:dyDescent="0.2">
      <c r="B591" s="53"/>
    </row>
    <row r="592" spans="2:2" x14ac:dyDescent="0.2">
      <c r="B592" s="53"/>
    </row>
    <row r="593" spans="2:2" x14ac:dyDescent="0.2">
      <c r="B593" s="53"/>
    </row>
    <row r="594" spans="2:2" x14ac:dyDescent="0.2">
      <c r="B594" s="53"/>
    </row>
    <row r="595" spans="2:2" x14ac:dyDescent="0.2">
      <c r="B595" s="53"/>
    </row>
    <row r="596" spans="2:2" x14ac:dyDescent="0.2">
      <c r="B596" s="53"/>
    </row>
    <row r="597" spans="2:2" x14ac:dyDescent="0.2">
      <c r="B597" s="53"/>
    </row>
    <row r="598" spans="2:2" x14ac:dyDescent="0.2">
      <c r="B598" s="53"/>
    </row>
    <row r="599" spans="2:2" x14ac:dyDescent="0.2">
      <c r="B599" s="53"/>
    </row>
    <row r="600" spans="2:2" x14ac:dyDescent="0.2">
      <c r="B600" s="53"/>
    </row>
    <row r="601" spans="2:2" x14ac:dyDescent="0.2">
      <c r="B601" s="53"/>
    </row>
    <row r="602" spans="2:2" x14ac:dyDescent="0.2">
      <c r="B602" s="53"/>
    </row>
    <row r="603" spans="2:2" x14ac:dyDescent="0.2">
      <c r="B603" s="53"/>
    </row>
    <row r="604" spans="2:2" x14ac:dyDescent="0.2">
      <c r="B604" s="53"/>
    </row>
    <row r="605" spans="2:2" x14ac:dyDescent="0.2">
      <c r="B605" s="53"/>
    </row>
    <row r="606" spans="2:2" x14ac:dyDescent="0.2">
      <c r="B606" s="53"/>
    </row>
    <row r="607" spans="2:2" x14ac:dyDescent="0.2">
      <c r="B607" s="53"/>
    </row>
    <row r="608" spans="2:2" x14ac:dyDescent="0.2">
      <c r="B608" s="53"/>
    </row>
    <row r="609" spans="2:2" x14ac:dyDescent="0.2">
      <c r="B609" s="53"/>
    </row>
    <row r="610" spans="2:2" x14ac:dyDescent="0.2">
      <c r="B610" s="53"/>
    </row>
    <row r="611" spans="2:2" x14ac:dyDescent="0.2">
      <c r="B611" s="53"/>
    </row>
    <row r="612" spans="2:2" x14ac:dyDescent="0.2">
      <c r="B612" s="53"/>
    </row>
    <row r="613" spans="2:2" x14ac:dyDescent="0.2">
      <c r="B613" s="53"/>
    </row>
    <row r="614" spans="2:2" x14ac:dyDescent="0.2">
      <c r="B614" s="53"/>
    </row>
    <row r="615" spans="2:2" x14ac:dyDescent="0.2">
      <c r="B615" s="53"/>
    </row>
    <row r="616" spans="2:2" x14ac:dyDescent="0.2">
      <c r="B616" s="53"/>
    </row>
    <row r="617" spans="2:2" x14ac:dyDescent="0.2">
      <c r="B617" s="53"/>
    </row>
    <row r="618" spans="2:2" x14ac:dyDescent="0.2">
      <c r="B618" s="53"/>
    </row>
    <row r="619" spans="2:2" x14ac:dyDescent="0.2">
      <c r="B619" s="53"/>
    </row>
    <row r="620" spans="2:2" x14ac:dyDescent="0.2">
      <c r="B620" s="53"/>
    </row>
    <row r="621" spans="2:2" x14ac:dyDescent="0.2">
      <c r="B621" s="53"/>
    </row>
    <row r="622" spans="2:2" x14ac:dyDescent="0.2">
      <c r="B622" s="53"/>
    </row>
    <row r="623" spans="2:2" x14ac:dyDescent="0.2">
      <c r="B623" s="53"/>
    </row>
    <row r="624" spans="2:2" x14ac:dyDescent="0.2">
      <c r="B624" s="53"/>
    </row>
    <row r="625" spans="2:2" x14ac:dyDescent="0.2">
      <c r="B625" s="53"/>
    </row>
    <row r="626" spans="2:2" x14ac:dyDescent="0.2">
      <c r="B626" s="53"/>
    </row>
    <row r="627" spans="2:2" x14ac:dyDescent="0.2">
      <c r="B627" s="53"/>
    </row>
    <row r="628" spans="2:2" x14ac:dyDescent="0.2">
      <c r="B628" s="53"/>
    </row>
    <row r="629" spans="2:2" x14ac:dyDescent="0.2">
      <c r="B629" s="53"/>
    </row>
    <row r="630" spans="2:2" x14ac:dyDescent="0.2">
      <c r="B630" s="53"/>
    </row>
    <row r="631" spans="2:2" x14ac:dyDescent="0.2">
      <c r="B631" s="53"/>
    </row>
    <row r="632" spans="2:2" x14ac:dyDescent="0.2">
      <c r="B632" s="53"/>
    </row>
    <row r="633" spans="2:2" x14ac:dyDescent="0.2">
      <c r="B633" s="53"/>
    </row>
    <row r="634" spans="2:2" x14ac:dyDescent="0.2">
      <c r="B634" s="53"/>
    </row>
    <row r="635" spans="2:2" x14ac:dyDescent="0.2">
      <c r="B635" s="53"/>
    </row>
    <row r="636" spans="2:2" x14ac:dyDescent="0.2">
      <c r="B636" s="53"/>
    </row>
    <row r="637" spans="2:2" x14ac:dyDescent="0.2">
      <c r="B637" s="53"/>
    </row>
    <row r="638" spans="2:2" x14ac:dyDescent="0.2">
      <c r="B638" s="53"/>
    </row>
    <row r="639" spans="2:2" x14ac:dyDescent="0.2">
      <c r="B639" s="53"/>
    </row>
    <row r="640" spans="2:2" x14ac:dyDescent="0.2">
      <c r="B640" s="53"/>
    </row>
    <row r="641" spans="2:2" x14ac:dyDescent="0.2">
      <c r="B641" s="53"/>
    </row>
    <row r="642" spans="2:2" x14ac:dyDescent="0.2">
      <c r="B642" s="53"/>
    </row>
    <row r="643" spans="2:2" x14ac:dyDescent="0.2">
      <c r="B643" s="53"/>
    </row>
    <row r="644" spans="2:2" x14ac:dyDescent="0.2">
      <c r="B644" s="53"/>
    </row>
    <row r="645" spans="2:2" x14ac:dyDescent="0.2">
      <c r="B645" s="53"/>
    </row>
    <row r="646" spans="2:2" x14ac:dyDescent="0.2">
      <c r="B646" s="53"/>
    </row>
    <row r="647" spans="2:2" x14ac:dyDescent="0.2">
      <c r="B647" s="53"/>
    </row>
    <row r="648" spans="2:2" x14ac:dyDescent="0.2">
      <c r="B648" s="53"/>
    </row>
    <row r="649" spans="2:2" x14ac:dyDescent="0.2">
      <c r="B649" s="53"/>
    </row>
    <row r="650" spans="2:2" x14ac:dyDescent="0.2">
      <c r="B650" s="53"/>
    </row>
    <row r="651" spans="2:2" x14ac:dyDescent="0.2">
      <c r="B651" s="53"/>
    </row>
    <row r="652" spans="2:2" x14ac:dyDescent="0.2">
      <c r="B652" s="53"/>
    </row>
    <row r="653" spans="2:2" x14ac:dyDescent="0.2">
      <c r="B653" s="53"/>
    </row>
    <row r="654" spans="2:2" x14ac:dyDescent="0.2">
      <c r="B654" s="53"/>
    </row>
    <row r="655" spans="2:2" x14ac:dyDescent="0.2">
      <c r="B655" s="53"/>
    </row>
    <row r="656" spans="2:2" x14ac:dyDescent="0.2">
      <c r="B656" s="53"/>
    </row>
    <row r="657" spans="2:2" x14ac:dyDescent="0.2">
      <c r="B657" s="53"/>
    </row>
    <row r="658" spans="2:2" x14ac:dyDescent="0.2">
      <c r="B658" s="53"/>
    </row>
    <row r="659" spans="2:2" x14ac:dyDescent="0.2">
      <c r="B659" s="53"/>
    </row>
    <row r="660" spans="2:2" x14ac:dyDescent="0.2">
      <c r="B660" s="53"/>
    </row>
    <row r="661" spans="2:2" x14ac:dyDescent="0.2">
      <c r="B661" s="53"/>
    </row>
    <row r="662" spans="2:2" x14ac:dyDescent="0.2">
      <c r="B662" s="53"/>
    </row>
    <row r="663" spans="2:2" x14ac:dyDescent="0.2">
      <c r="B663" s="53"/>
    </row>
    <row r="664" spans="2:2" x14ac:dyDescent="0.2">
      <c r="B664" s="53"/>
    </row>
    <row r="665" spans="2:2" x14ac:dyDescent="0.2">
      <c r="B665" s="53"/>
    </row>
    <row r="666" spans="2:2" x14ac:dyDescent="0.2">
      <c r="B666" s="53"/>
    </row>
    <row r="667" spans="2:2" x14ac:dyDescent="0.2">
      <c r="B667" s="53"/>
    </row>
    <row r="668" spans="2:2" x14ac:dyDescent="0.2">
      <c r="B668" s="53"/>
    </row>
    <row r="669" spans="2:2" x14ac:dyDescent="0.2">
      <c r="B669" s="53"/>
    </row>
    <row r="670" spans="2:2" x14ac:dyDescent="0.2">
      <c r="B670" s="53"/>
    </row>
    <row r="671" spans="2:2" x14ac:dyDescent="0.2">
      <c r="B671" s="53"/>
    </row>
    <row r="672" spans="2:2" x14ac:dyDescent="0.2">
      <c r="B672" s="53"/>
    </row>
    <row r="673" spans="2:2" x14ac:dyDescent="0.2">
      <c r="B673" s="53"/>
    </row>
    <row r="674" spans="2:2" x14ac:dyDescent="0.2">
      <c r="B674" s="53"/>
    </row>
    <row r="675" spans="2:2" x14ac:dyDescent="0.2">
      <c r="B675" s="53"/>
    </row>
    <row r="676" spans="2:2" x14ac:dyDescent="0.2">
      <c r="B676" s="53"/>
    </row>
    <row r="677" spans="2:2" x14ac:dyDescent="0.2">
      <c r="B677" s="53"/>
    </row>
    <row r="678" spans="2:2" x14ac:dyDescent="0.2">
      <c r="B678" s="53"/>
    </row>
    <row r="679" spans="2:2" x14ac:dyDescent="0.2">
      <c r="B679" s="53"/>
    </row>
    <row r="680" spans="2:2" x14ac:dyDescent="0.2">
      <c r="B680" s="53"/>
    </row>
    <row r="681" spans="2:2" x14ac:dyDescent="0.2">
      <c r="B681" s="53"/>
    </row>
    <row r="682" spans="2:2" x14ac:dyDescent="0.2">
      <c r="B682" s="53"/>
    </row>
    <row r="683" spans="2:2" x14ac:dyDescent="0.2">
      <c r="B683" s="53"/>
    </row>
    <row r="684" spans="2:2" x14ac:dyDescent="0.2">
      <c r="B684" s="53"/>
    </row>
    <row r="685" spans="2:2" x14ac:dyDescent="0.2">
      <c r="B685" s="53"/>
    </row>
    <row r="686" spans="2:2" x14ac:dyDescent="0.2">
      <c r="B686" s="53"/>
    </row>
    <row r="687" spans="2:2" x14ac:dyDescent="0.2">
      <c r="B687" s="53"/>
    </row>
    <row r="688" spans="2:2" x14ac:dyDescent="0.2">
      <c r="B688" s="53"/>
    </row>
    <row r="689" spans="2:2" x14ac:dyDescent="0.2">
      <c r="B689" s="53"/>
    </row>
    <row r="690" spans="2:2" x14ac:dyDescent="0.2">
      <c r="B690" s="53"/>
    </row>
    <row r="691" spans="2:2" x14ac:dyDescent="0.2">
      <c r="B691" s="53"/>
    </row>
    <row r="692" spans="2:2" x14ac:dyDescent="0.2">
      <c r="B692" s="53"/>
    </row>
    <row r="693" spans="2:2" x14ac:dyDescent="0.2">
      <c r="B693" s="53"/>
    </row>
    <row r="694" spans="2:2" x14ac:dyDescent="0.2">
      <c r="B694" s="53"/>
    </row>
    <row r="695" spans="2:2" x14ac:dyDescent="0.2">
      <c r="B695" s="53"/>
    </row>
    <row r="696" spans="2:2" x14ac:dyDescent="0.2">
      <c r="B696" s="53"/>
    </row>
    <row r="697" spans="2:2" x14ac:dyDescent="0.2">
      <c r="B697" s="53"/>
    </row>
    <row r="698" spans="2:2" x14ac:dyDescent="0.2">
      <c r="B698" s="53"/>
    </row>
    <row r="699" spans="2:2" x14ac:dyDescent="0.2">
      <c r="B699" s="53"/>
    </row>
    <row r="700" spans="2:2" x14ac:dyDescent="0.2">
      <c r="B700" s="53"/>
    </row>
    <row r="701" spans="2:2" x14ac:dyDescent="0.2">
      <c r="B701" s="53"/>
    </row>
    <row r="702" spans="2:2" x14ac:dyDescent="0.2">
      <c r="B702" s="53"/>
    </row>
    <row r="703" spans="2:2" x14ac:dyDescent="0.2">
      <c r="B703" s="53"/>
    </row>
    <row r="704" spans="2:2" x14ac:dyDescent="0.2">
      <c r="B704" s="53"/>
    </row>
    <row r="705" spans="2:2" x14ac:dyDescent="0.2">
      <c r="B705" s="53"/>
    </row>
    <row r="706" spans="2:2" x14ac:dyDescent="0.2">
      <c r="B706" s="53"/>
    </row>
    <row r="707" spans="2:2" x14ac:dyDescent="0.2">
      <c r="B707" s="53"/>
    </row>
    <row r="708" spans="2:2" x14ac:dyDescent="0.2">
      <c r="B708" s="53"/>
    </row>
    <row r="709" spans="2:2" x14ac:dyDescent="0.2">
      <c r="B709" s="53"/>
    </row>
    <row r="710" spans="2:2" x14ac:dyDescent="0.2">
      <c r="B710" s="53"/>
    </row>
    <row r="711" spans="2:2" x14ac:dyDescent="0.2">
      <c r="B711" s="53"/>
    </row>
    <row r="712" spans="2:2" x14ac:dyDescent="0.2">
      <c r="B712" s="53"/>
    </row>
    <row r="713" spans="2:2" x14ac:dyDescent="0.2">
      <c r="B713" s="53"/>
    </row>
    <row r="714" spans="2:2" x14ac:dyDescent="0.2">
      <c r="B714" s="53"/>
    </row>
    <row r="715" spans="2:2" x14ac:dyDescent="0.2">
      <c r="B715" s="53"/>
    </row>
    <row r="716" spans="2:2" x14ac:dyDescent="0.2">
      <c r="B716" s="53"/>
    </row>
    <row r="717" spans="2:2" x14ac:dyDescent="0.2">
      <c r="B717" s="53"/>
    </row>
    <row r="718" spans="2:2" x14ac:dyDescent="0.2">
      <c r="B718" s="53"/>
    </row>
    <row r="719" spans="2:2" x14ac:dyDescent="0.2">
      <c r="B719" s="53"/>
    </row>
    <row r="720" spans="2:2" x14ac:dyDescent="0.2">
      <c r="B720" s="53"/>
    </row>
    <row r="721" spans="2:2" x14ac:dyDescent="0.2">
      <c r="B721" s="53"/>
    </row>
    <row r="722" spans="2:2" x14ac:dyDescent="0.2">
      <c r="B722" s="53"/>
    </row>
    <row r="723" spans="2:2" x14ac:dyDescent="0.2">
      <c r="B723" s="53"/>
    </row>
    <row r="724" spans="2:2" x14ac:dyDescent="0.2">
      <c r="B724" s="53"/>
    </row>
    <row r="725" spans="2:2" x14ac:dyDescent="0.2">
      <c r="B725" s="53"/>
    </row>
    <row r="726" spans="2:2" x14ac:dyDescent="0.2">
      <c r="B726" s="53"/>
    </row>
    <row r="727" spans="2:2" x14ac:dyDescent="0.2">
      <c r="B727" s="53"/>
    </row>
    <row r="728" spans="2:2" x14ac:dyDescent="0.2">
      <c r="B728" s="53"/>
    </row>
    <row r="729" spans="2:2" x14ac:dyDescent="0.2">
      <c r="B729" s="53"/>
    </row>
    <row r="730" spans="2:2" x14ac:dyDescent="0.2">
      <c r="B730" s="53"/>
    </row>
    <row r="731" spans="2:2" x14ac:dyDescent="0.2">
      <c r="B731" s="53"/>
    </row>
    <row r="732" spans="2:2" x14ac:dyDescent="0.2">
      <c r="B732" s="53"/>
    </row>
    <row r="733" spans="2:2" x14ac:dyDescent="0.2">
      <c r="B733" s="53"/>
    </row>
    <row r="734" spans="2:2" x14ac:dyDescent="0.2">
      <c r="B734" s="53"/>
    </row>
    <row r="735" spans="2:2" x14ac:dyDescent="0.2">
      <c r="B735" s="53"/>
    </row>
    <row r="736" spans="2:2" x14ac:dyDescent="0.2">
      <c r="B736" s="53"/>
    </row>
    <row r="737" spans="2:2" x14ac:dyDescent="0.2">
      <c r="B737" s="53"/>
    </row>
    <row r="738" spans="2:2" x14ac:dyDescent="0.2">
      <c r="B738" s="53"/>
    </row>
    <row r="739" spans="2:2" x14ac:dyDescent="0.2">
      <c r="B739" s="53"/>
    </row>
    <row r="740" spans="2:2" x14ac:dyDescent="0.2">
      <c r="B740" s="53"/>
    </row>
    <row r="741" spans="2:2" x14ac:dyDescent="0.2">
      <c r="B741" s="53"/>
    </row>
    <row r="742" spans="2:2" x14ac:dyDescent="0.2">
      <c r="B742" s="53"/>
    </row>
    <row r="743" spans="2:2" x14ac:dyDescent="0.2">
      <c r="B743" s="53"/>
    </row>
    <row r="744" spans="2:2" x14ac:dyDescent="0.2">
      <c r="B744" s="53"/>
    </row>
    <row r="745" spans="2:2" x14ac:dyDescent="0.2">
      <c r="B745" s="53"/>
    </row>
    <row r="746" spans="2:2" x14ac:dyDescent="0.2">
      <c r="B746" s="53"/>
    </row>
    <row r="747" spans="2:2" x14ac:dyDescent="0.2">
      <c r="B747" s="53"/>
    </row>
    <row r="748" spans="2:2" x14ac:dyDescent="0.2">
      <c r="B748" s="53"/>
    </row>
    <row r="749" spans="2:2" x14ac:dyDescent="0.2">
      <c r="B749" s="53"/>
    </row>
    <row r="750" spans="2:2" x14ac:dyDescent="0.2">
      <c r="B750" s="53"/>
    </row>
    <row r="751" spans="2:2" x14ac:dyDescent="0.2">
      <c r="B751" s="53"/>
    </row>
    <row r="752" spans="2:2" x14ac:dyDescent="0.2">
      <c r="B752" s="53"/>
    </row>
    <row r="753" spans="2:2" x14ac:dyDescent="0.2">
      <c r="B753" s="53"/>
    </row>
    <row r="754" spans="2:2" x14ac:dyDescent="0.2">
      <c r="B754" s="53"/>
    </row>
    <row r="755" spans="2:2" x14ac:dyDescent="0.2">
      <c r="B755" s="53"/>
    </row>
    <row r="756" spans="2:2" x14ac:dyDescent="0.2">
      <c r="B756" s="53"/>
    </row>
    <row r="757" spans="2:2" x14ac:dyDescent="0.2">
      <c r="B757" s="53"/>
    </row>
    <row r="758" spans="2:2" x14ac:dyDescent="0.2">
      <c r="B758" s="53"/>
    </row>
    <row r="759" spans="2:2" x14ac:dyDescent="0.2">
      <c r="B759" s="53"/>
    </row>
    <row r="760" spans="2:2" x14ac:dyDescent="0.2">
      <c r="B760" s="53"/>
    </row>
    <row r="761" spans="2:2" x14ac:dyDescent="0.2">
      <c r="B761" s="53"/>
    </row>
    <row r="762" spans="2:2" x14ac:dyDescent="0.2">
      <c r="B762" s="53"/>
    </row>
    <row r="763" spans="2:2" x14ac:dyDescent="0.2">
      <c r="B763" s="53"/>
    </row>
    <row r="764" spans="2:2" x14ac:dyDescent="0.2">
      <c r="B764" s="53"/>
    </row>
    <row r="765" spans="2:2" x14ac:dyDescent="0.2">
      <c r="B765" s="53"/>
    </row>
    <row r="766" spans="2:2" x14ac:dyDescent="0.2">
      <c r="B766" s="53"/>
    </row>
    <row r="767" spans="2:2" x14ac:dyDescent="0.2">
      <c r="B767" s="53"/>
    </row>
    <row r="768" spans="2:2" x14ac:dyDescent="0.2">
      <c r="B768" s="53"/>
    </row>
    <row r="769" spans="2:2" x14ac:dyDescent="0.2">
      <c r="B769" s="53"/>
    </row>
    <row r="770" spans="2:2" x14ac:dyDescent="0.2">
      <c r="B770" s="53"/>
    </row>
    <row r="771" spans="2:2" x14ac:dyDescent="0.2">
      <c r="B771" s="53"/>
    </row>
    <row r="772" spans="2:2" x14ac:dyDescent="0.2">
      <c r="B772" s="53"/>
    </row>
    <row r="773" spans="2:2" x14ac:dyDescent="0.2">
      <c r="B773" s="53"/>
    </row>
    <row r="774" spans="2:2" x14ac:dyDescent="0.2">
      <c r="B774" s="53"/>
    </row>
    <row r="775" spans="2:2" x14ac:dyDescent="0.2">
      <c r="B775" s="53"/>
    </row>
    <row r="776" spans="2:2" x14ac:dyDescent="0.2">
      <c r="B776" s="53"/>
    </row>
    <row r="777" spans="2:2" x14ac:dyDescent="0.2">
      <c r="B777" s="53"/>
    </row>
    <row r="778" spans="2:2" x14ac:dyDescent="0.2">
      <c r="B778" s="53"/>
    </row>
    <row r="779" spans="2:2" x14ac:dyDescent="0.2">
      <c r="B779" s="53"/>
    </row>
    <row r="780" spans="2:2" x14ac:dyDescent="0.2">
      <c r="B780" s="53"/>
    </row>
    <row r="781" spans="2:2" x14ac:dyDescent="0.2">
      <c r="B781" s="53"/>
    </row>
    <row r="782" spans="2:2" x14ac:dyDescent="0.2">
      <c r="B782" s="53"/>
    </row>
    <row r="783" spans="2:2" x14ac:dyDescent="0.2">
      <c r="B783" s="53"/>
    </row>
    <row r="784" spans="2:2" x14ac:dyDescent="0.2">
      <c r="B784" s="53"/>
    </row>
    <row r="785" spans="2:2" x14ac:dyDescent="0.2">
      <c r="B785" s="53"/>
    </row>
    <row r="786" spans="2:2" x14ac:dyDescent="0.2">
      <c r="B786" s="53"/>
    </row>
    <row r="787" spans="2:2" x14ac:dyDescent="0.2">
      <c r="B787" s="53"/>
    </row>
    <row r="788" spans="2:2" x14ac:dyDescent="0.2">
      <c r="B788" s="53"/>
    </row>
    <row r="789" spans="2:2" x14ac:dyDescent="0.2">
      <c r="B789" s="53"/>
    </row>
    <row r="790" spans="2:2" x14ac:dyDescent="0.2">
      <c r="B790" s="53"/>
    </row>
    <row r="791" spans="2:2" x14ac:dyDescent="0.2">
      <c r="B791" s="53"/>
    </row>
    <row r="792" spans="2:2" x14ac:dyDescent="0.2">
      <c r="B792" s="53"/>
    </row>
    <row r="793" spans="2:2" x14ac:dyDescent="0.2">
      <c r="B793" s="53"/>
    </row>
    <row r="794" spans="2:2" x14ac:dyDescent="0.2">
      <c r="B794" s="53"/>
    </row>
    <row r="795" spans="2:2" x14ac:dyDescent="0.2">
      <c r="B795" s="53"/>
    </row>
    <row r="796" spans="2:2" x14ac:dyDescent="0.2">
      <c r="B796" s="53"/>
    </row>
    <row r="797" spans="2:2" x14ac:dyDescent="0.2">
      <c r="B797" s="53"/>
    </row>
    <row r="798" spans="2:2" x14ac:dyDescent="0.2">
      <c r="B798" s="53"/>
    </row>
    <row r="799" spans="2:2" x14ac:dyDescent="0.2">
      <c r="B799" s="53"/>
    </row>
    <row r="800" spans="2:2" x14ac:dyDescent="0.2">
      <c r="B800" s="53"/>
    </row>
    <row r="801" spans="2:2" x14ac:dyDescent="0.2">
      <c r="B801" s="53"/>
    </row>
    <row r="802" spans="2:2" x14ac:dyDescent="0.2">
      <c r="B802" s="53"/>
    </row>
    <row r="803" spans="2:2" x14ac:dyDescent="0.2">
      <c r="B803" s="53"/>
    </row>
    <row r="804" spans="2:2" x14ac:dyDescent="0.2">
      <c r="B804" s="53"/>
    </row>
    <row r="805" spans="2:2" x14ac:dyDescent="0.2">
      <c r="B805" s="53"/>
    </row>
    <row r="806" spans="2:2" x14ac:dyDescent="0.2">
      <c r="B806" s="53"/>
    </row>
    <row r="807" spans="2:2" x14ac:dyDescent="0.2">
      <c r="B807" s="53"/>
    </row>
    <row r="808" spans="2:2" x14ac:dyDescent="0.2">
      <c r="B808" s="53"/>
    </row>
    <row r="809" spans="2:2" x14ac:dyDescent="0.2">
      <c r="B809" s="53"/>
    </row>
    <row r="810" spans="2:2" x14ac:dyDescent="0.2">
      <c r="B810" s="53"/>
    </row>
    <row r="811" spans="2:2" x14ac:dyDescent="0.2">
      <c r="B811" s="53"/>
    </row>
    <row r="812" spans="2:2" x14ac:dyDescent="0.2">
      <c r="B812" s="53"/>
    </row>
    <row r="813" spans="2:2" x14ac:dyDescent="0.2">
      <c r="B813" s="53"/>
    </row>
    <row r="814" spans="2:2" x14ac:dyDescent="0.2">
      <c r="B814" s="53"/>
    </row>
    <row r="815" spans="2:2" x14ac:dyDescent="0.2">
      <c r="B815" s="53"/>
    </row>
    <row r="816" spans="2:2" x14ac:dyDescent="0.2">
      <c r="B816" s="53"/>
    </row>
    <row r="817" spans="2:2" x14ac:dyDescent="0.2">
      <c r="B817" s="53"/>
    </row>
    <row r="818" spans="2:2" x14ac:dyDescent="0.2">
      <c r="B818" s="53"/>
    </row>
    <row r="819" spans="2:2" x14ac:dyDescent="0.2">
      <c r="B819" s="53"/>
    </row>
    <row r="820" spans="2:2" x14ac:dyDescent="0.2">
      <c r="B820" s="53"/>
    </row>
    <row r="821" spans="2:2" x14ac:dyDescent="0.2">
      <c r="B821" s="53"/>
    </row>
    <row r="822" spans="2:2" x14ac:dyDescent="0.2">
      <c r="B822" s="53"/>
    </row>
    <row r="823" spans="2:2" x14ac:dyDescent="0.2">
      <c r="B823" s="53"/>
    </row>
    <row r="824" spans="2:2" x14ac:dyDescent="0.2">
      <c r="B824" s="53"/>
    </row>
    <row r="825" spans="2:2" x14ac:dyDescent="0.2">
      <c r="B825" s="53"/>
    </row>
    <row r="826" spans="2:2" x14ac:dyDescent="0.2">
      <c r="B826" s="53"/>
    </row>
    <row r="827" spans="2:2" x14ac:dyDescent="0.2">
      <c r="B827" s="53"/>
    </row>
    <row r="828" spans="2:2" x14ac:dyDescent="0.2">
      <c r="B828" s="53"/>
    </row>
    <row r="829" spans="2:2" x14ac:dyDescent="0.2">
      <c r="B829" s="53"/>
    </row>
    <row r="830" spans="2:2" x14ac:dyDescent="0.2">
      <c r="B830" s="53"/>
    </row>
    <row r="831" spans="2:2" x14ac:dyDescent="0.2">
      <c r="B831" s="53"/>
    </row>
    <row r="832" spans="2:2" x14ac:dyDescent="0.2">
      <c r="B832" s="53"/>
    </row>
    <row r="833" spans="2:2" x14ac:dyDescent="0.2">
      <c r="B833" s="53"/>
    </row>
    <row r="834" spans="2:2" x14ac:dyDescent="0.2">
      <c r="B834" s="53"/>
    </row>
    <row r="835" spans="2:2" x14ac:dyDescent="0.2">
      <c r="B835" s="53"/>
    </row>
    <row r="836" spans="2:2" x14ac:dyDescent="0.2">
      <c r="B836" s="53"/>
    </row>
    <row r="837" spans="2:2" x14ac:dyDescent="0.2">
      <c r="B837" s="53"/>
    </row>
    <row r="838" spans="2:2" x14ac:dyDescent="0.2">
      <c r="B838" s="53"/>
    </row>
    <row r="839" spans="2:2" x14ac:dyDescent="0.2">
      <c r="B839" s="53"/>
    </row>
    <row r="840" spans="2:2" x14ac:dyDescent="0.2">
      <c r="B840" s="53"/>
    </row>
    <row r="841" spans="2:2" x14ac:dyDescent="0.2">
      <c r="B841" s="53"/>
    </row>
    <row r="842" spans="2:2" x14ac:dyDescent="0.2">
      <c r="B842" s="53"/>
    </row>
    <row r="843" spans="2:2" x14ac:dyDescent="0.2">
      <c r="B843" s="53"/>
    </row>
    <row r="844" spans="2:2" x14ac:dyDescent="0.2">
      <c r="B844" s="53"/>
    </row>
    <row r="845" spans="2:2" x14ac:dyDescent="0.2">
      <c r="B845" s="53"/>
    </row>
    <row r="846" spans="2:2" x14ac:dyDescent="0.2">
      <c r="B846" s="53"/>
    </row>
    <row r="847" spans="2:2" x14ac:dyDescent="0.2">
      <c r="B847" s="53"/>
    </row>
    <row r="848" spans="2:2" x14ac:dyDescent="0.2">
      <c r="B848" s="53"/>
    </row>
    <row r="849" spans="2:2" x14ac:dyDescent="0.2">
      <c r="B849" s="53"/>
    </row>
    <row r="850" spans="2:2" x14ac:dyDescent="0.2">
      <c r="B850" s="53"/>
    </row>
    <row r="851" spans="2:2" x14ac:dyDescent="0.2">
      <c r="B851" s="53"/>
    </row>
    <row r="852" spans="2:2" x14ac:dyDescent="0.2">
      <c r="B852" s="53"/>
    </row>
    <row r="853" spans="2:2" x14ac:dyDescent="0.2">
      <c r="B853" s="53"/>
    </row>
    <row r="854" spans="2:2" x14ac:dyDescent="0.2">
      <c r="B854" s="53"/>
    </row>
    <row r="855" spans="2:2" x14ac:dyDescent="0.2">
      <c r="B855" s="53"/>
    </row>
    <row r="856" spans="2:2" x14ac:dyDescent="0.2">
      <c r="B856" s="53"/>
    </row>
    <row r="857" spans="2:2" x14ac:dyDescent="0.2">
      <c r="B857" s="53"/>
    </row>
    <row r="858" spans="2:2" x14ac:dyDescent="0.2">
      <c r="B858" s="53"/>
    </row>
    <row r="859" spans="2:2" x14ac:dyDescent="0.2">
      <c r="B859" s="53"/>
    </row>
    <row r="860" spans="2:2" x14ac:dyDescent="0.2">
      <c r="B860" s="53"/>
    </row>
    <row r="861" spans="2:2" x14ac:dyDescent="0.2">
      <c r="B861" s="53"/>
    </row>
    <row r="862" spans="2:2" x14ac:dyDescent="0.2">
      <c r="B862" s="53"/>
    </row>
    <row r="863" spans="2:2" x14ac:dyDescent="0.2">
      <c r="B863" s="53"/>
    </row>
    <row r="864" spans="2:2" x14ac:dyDescent="0.2">
      <c r="B864" s="53"/>
    </row>
    <row r="865" spans="2:2" x14ac:dyDescent="0.2">
      <c r="B865" s="53"/>
    </row>
    <row r="866" spans="2:2" x14ac:dyDescent="0.2">
      <c r="B866" s="53"/>
    </row>
    <row r="867" spans="2:2" x14ac:dyDescent="0.2">
      <c r="B867" s="53"/>
    </row>
    <row r="868" spans="2:2" x14ac:dyDescent="0.2">
      <c r="B868" s="53"/>
    </row>
    <row r="869" spans="2:2" x14ac:dyDescent="0.2">
      <c r="B869" s="53"/>
    </row>
    <row r="870" spans="2:2" x14ac:dyDescent="0.2">
      <c r="B870" s="53"/>
    </row>
    <row r="871" spans="2:2" x14ac:dyDescent="0.2">
      <c r="B871" s="53"/>
    </row>
    <row r="872" spans="2:2" x14ac:dyDescent="0.2">
      <c r="B872" s="53"/>
    </row>
    <row r="873" spans="2:2" x14ac:dyDescent="0.2">
      <c r="B873" s="53"/>
    </row>
    <row r="874" spans="2:2" x14ac:dyDescent="0.2">
      <c r="B874" s="53"/>
    </row>
    <row r="875" spans="2:2" x14ac:dyDescent="0.2">
      <c r="B875" s="53"/>
    </row>
    <row r="876" spans="2:2" x14ac:dyDescent="0.2">
      <c r="B876" s="53"/>
    </row>
    <row r="877" spans="2:2" x14ac:dyDescent="0.2">
      <c r="B877" s="53"/>
    </row>
    <row r="878" spans="2:2" x14ac:dyDescent="0.2">
      <c r="B878" s="53"/>
    </row>
    <row r="879" spans="2:2" x14ac:dyDescent="0.2">
      <c r="B879" s="53"/>
    </row>
    <row r="880" spans="2:2" x14ac:dyDescent="0.2">
      <c r="B880" s="53"/>
    </row>
    <row r="881" spans="2:2" x14ac:dyDescent="0.2">
      <c r="B881" s="53"/>
    </row>
    <row r="882" spans="2:2" x14ac:dyDescent="0.2">
      <c r="B882" s="53"/>
    </row>
    <row r="883" spans="2:2" x14ac:dyDescent="0.2">
      <c r="B883" s="53"/>
    </row>
    <row r="884" spans="2:2" x14ac:dyDescent="0.2">
      <c r="B884" s="53"/>
    </row>
    <row r="885" spans="2:2" x14ac:dyDescent="0.2">
      <c r="B885" s="53"/>
    </row>
    <row r="886" spans="2:2" x14ac:dyDescent="0.2">
      <c r="B886" s="53"/>
    </row>
    <row r="887" spans="2:2" x14ac:dyDescent="0.2">
      <c r="B887" s="53"/>
    </row>
    <row r="888" spans="2:2" x14ac:dyDescent="0.2">
      <c r="B888" s="53"/>
    </row>
    <row r="889" spans="2:2" x14ac:dyDescent="0.2">
      <c r="B889" s="53"/>
    </row>
    <row r="890" spans="2:2" x14ac:dyDescent="0.2">
      <c r="B890" s="53"/>
    </row>
    <row r="891" spans="2:2" x14ac:dyDescent="0.2">
      <c r="B891" s="53"/>
    </row>
    <row r="892" spans="2:2" x14ac:dyDescent="0.2">
      <c r="B892" s="53"/>
    </row>
    <row r="893" spans="2:2" x14ac:dyDescent="0.2">
      <c r="B893" s="53"/>
    </row>
    <row r="894" spans="2:2" x14ac:dyDescent="0.2">
      <c r="B894" s="53"/>
    </row>
    <row r="895" spans="2:2" x14ac:dyDescent="0.2">
      <c r="B895" s="53"/>
    </row>
    <row r="896" spans="2:2" x14ac:dyDescent="0.2">
      <c r="B896" s="53"/>
    </row>
    <row r="897" spans="2:2" x14ac:dyDescent="0.2">
      <c r="B897" s="53"/>
    </row>
    <row r="898" spans="2:2" x14ac:dyDescent="0.2">
      <c r="B898" s="53"/>
    </row>
    <row r="899" spans="2:2" x14ac:dyDescent="0.2">
      <c r="B899" s="53"/>
    </row>
    <row r="900" spans="2:2" x14ac:dyDescent="0.2">
      <c r="B900" s="53"/>
    </row>
    <row r="901" spans="2:2" x14ac:dyDescent="0.2">
      <c r="B901" s="53"/>
    </row>
    <row r="902" spans="2:2" x14ac:dyDescent="0.2">
      <c r="B902" s="53"/>
    </row>
    <row r="903" spans="2:2" x14ac:dyDescent="0.2">
      <c r="B903" s="53"/>
    </row>
    <row r="904" spans="2:2" x14ac:dyDescent="0.2">
      <c r="B904" s="53"/>
    </row>
    <row r="905" spans="2:2" x14ac:dyDescent="0.2">
      <c r="B905" s="53"/>
    </row>
    <row r="906" spans="2:2" x14ac:dyDescent="0.2">
      <c r="B906" s="53"/>
    </row>
    <row r="907" spans="2:2" x14ac:dyDescent="0.2">
      <c r="B907" s="53"/>
    </row>
    <row r="908" spans="2:2" x14ac:dyDescent="0.2">
      <c r="B908" s="53"/>
    </row>
    <row r="909" spans="2:2" x14ac:dyDescent="0.2">
      <c r="B909" s="53"/>
    </row>
    <row r="910" spans="2:2" x14ac:dyDescent="0.2">
      <c r="B910" s="53"/>
    </row>
    <row r="911" spans="2:2" x14ac:dyDescent="0.2">
      <c r="B911" s="53"/>
    </row>
    <row r="912" spans="2:2" x14ac:dyDescent="0.2">
      <c r="B912" s="53"/>
    </row>
    <row r="913" spans="2:2" x14ac:dyDescent="0.2">
      <c r="B913" s="53"/>
    </row>
    <row r="914" spans="2:2" x14ac:dyDescent="0.2">
      <c r="B914" s="53"/>
    </row>
    <row r="915" spans="2:2" x14ac:dyDescent="0.2">
      <c r="B915" s="53"/>
    </row>
    <row r="916" spans="2:2" x14ac:dyDescent="0.2">
      <c r="B916" s="53"/>
    </row>
    <row r="917" spans="2:2" x14ac:dyDescent="0.2">
      <c r="B917" s="53"/>
    </row>
    <row r="918" spans="2:2" x14ac:dyDescent="0.2">
      <c r="B918" s="53"/>
    </row>
    <row r="919" spans="2:2" x14ac:dyDescent="0.2">
      <c r="B919" s="53"/>
    </row>
    <row r="920" spans="2:2" x14ac:dyDescent="0.2">
      <c r="B920" s="53"/>
    </row>
    <row r="921" spans="2:2" x14ac:dyDescent="0.2">
      <c r="B921" s="53"/>
    </row>
    <row r="922" spans="2:2" x14ac:dyDescent="0.2">
      <c r="B922" s="53"/>
    </row>
    <row r="923" spans="2:2" x14ac:dyDescent="0.2">
      <c r="B923" s="53"/>
    </row>
    <row r="924" spans="2:2" x14ac:dyDescent="0.2">
      <c r="B924" s="53"/>
    </row>
    <row r="925" spans="2:2" x14ac:dyDescent="0.2">
      <c r="B925" s="53"/>
    </row>
    <row r="926" spans="2:2" x14ac:dyDescent="0.2">
      <c r="B926" s="53"/>
    </row>
    <row r="927" spans="2:2" x14ac:dyDescent="0.2">
      <c r="B927" s="53"/>
    </row>
    <row r="928" spans="2:2" x14ac:dyDescent="0.2">
      <c r="B928" s="53"/>
    </row>
    <row r="929" spans="2:2" x14ac:dyDescent="0.2">
      <c r="B929" s="53"/>
    </row>
    <row r="930" spans="2:2" x14ac:dyDescent="0.2">
      <c r="B930" s="53"/>
    </row>
    <row r="931" spans="2:2" x14ac:dyDescent="0.2">
      <c r="B931" s="53"/>
    </row>
    <row r="932" spans="2:2" x14ac:dyDescent="0.2">
      <c r="B932" s="53"/>
    </row>
    <row r="933" spans="2:2" x14ac:dyDescent="0.2">
      <c r="B933" s="53"/>
    </row>
    <row r="934" spans="2:2" x14ac:dyDescent="0.2">
      <c r="B934" s="53"/>
    </row>
    <row r="935" spans="2:2" x14ac:dyDescent="0.2">
      <c r="B935" s="53"/>
    </row>
    <row r="936" spans="2:2" x14ac:dyDescent="0.2">
      <c r="B936" s="53"/>
    </row>
    <row r="937" spans="2:2" x14ac:dyDescent="0.2">
      <c r="B937" s="53"/>
    </row>
    <row r="938" spans="2:2" x14ac:dyDescent="0.2">
      <c r="B938" s="53"/>
    </row>
    <row r="939" spans="2:2" x14ac:dyDescent="0.2">
      <c r="B939" s="53"/>
    </row>
    <row r="940" spans="2:2" x14ac:dyDescent="0.2">
      <c r="B940" s="53"/>
    </row>
    <row r="941" spans="2:2" x14ac:dyDescent="0.2">
      <c r="B941" s="53"/>
    </row>
    <row r="942" spans="2:2" x14ac:dyDescent="0.2">
      <c r="B942" s="53"/>
    </row>
    <row r="943" spans="2:2" x14ac:dyDescent="0.2">
      <c r="B943" s="53"/>
    </row>
    <row r="944" spans="2:2" x14ac:dyDescent="0.2">
      <c r="B944" s="53"/>
    </row>
    <row r="945" spans="2:2" x14ac:dyDescent="0.2">
      <c r="B945" s="53"/>
    </row>
    <row r="946" spans="2:2" x14ac:dyDescent="0.2">
      <c r="B946" s="53"/>
    </row>
    <row r="947" spans="2:2" x14ac:dyDescent="0.2">
      <c r="B947" s="53"/>
    </row>
    <row r="948" spans="2:2" x14ac:dyDescent="0.2">
      <c r="B948" s="53"/>
    </row>
    <row r="949" spans="2:2" x14ac:dyDescent="0.2">
      <c r="B949" s="53"/>
    </row>
    <row r="950" spans="2:2" x14ac:dyDescent="0.2">
      <c r="B950" s="53"/>
    </row>
    <row r="951" spans="2:2" x14ac:dyDescent="0.2">
      <c r="B951" s="53"/>
    </row>
    <row r="952" spans="2:2" x14ac:dyDescent="0.2">
      <c r="B952" s="53"/>
    </row>
    <row r="953" spans="2:2" x14ac:dyDescent="0.2">
      <c r="B953" s="53"/>
    </row>
    <row r="954" spans="2:2" x14ac:dyDescent="0.2">
      <c r="B954" s="53"/>
    </row>
    <row r="955" spans="2:2" x14ac:dyDescent="0.2">
      <c r="B955" s="53"/>
    </row>
    <row r="956" spans="2:2" x14ac:dyDescent="0.2">
      <c r="B956" s="53"/>
    </row>
    <row r="957" spans="2:2" x14ac:dyDescent="0.2">
      <c r="B957" s="53"/>
    </row>
    <row r="958" spans="2:2" x14ac:dyDescent="0.2">
      <c r="B958" s="53"/>
    </row>
    <row r="959" spans="2:2" x14ac:dyDescent="0.2">
      <c r="B959" s="53"/>
    </row>
    <row r="960" spans="2:2" x14ac:dyDescent="0.2">
      <c r="B960" s="53"/>
    </row>
    <row r="961" spans="2:2" x14ac:dyDescent="0.2">
      <c r="B961" s="53"/>
    </row>
    <row r="962" spans="2:2" x14ac:dyDescent="0.2">
      <c r="B962" s="53"/>
    </row>
    <row r="963" spans="2:2" x14ac:dyDescent="0.2">
      <c r="B963" s="53"/>
    </row>
    <row r="964" spans="2:2" x14ac:dyDescent="0.2">
      <c r="B964" s="53"/>
    </row>
    <row r="965" spans="2:2" x14ac:dyDescent="0.2">
      <c r="B965" s="53"/>
    </row>
    <row r="966" spans="2:2" x14ac:dyDescent="0.2">
      <c r="B966" s="53"/>
    </row>
    <row r="967" spans="2:2" x14ac:dyDescent="0.2">
      <c r="B967" s="53"/>
    </row>
    <row r="968" spans="2:2" x14ac:dyDescent="0.2">
      <c r="B968" s="53"/>
    </row>
    <row r="969" spans="2:2" x14ac:dyDescent="0.2">
      <c r="B969" s="53"/>
    </row>
    <row r="970" spans="2:2" x14ac:dyDescent="0.2">
      <c r="B970" s="53"/>
    </row>
    <row r="971" spans="2:2" x14ac:dyDescent="0.2">
      <c r="B971" s="53"/>
    </row>
    <row r="972" spans="2:2" x14ac:dyDescent="0.2">
      <c r="B972" s="53"/>
    </row>
    <row r="973" spans="2:2" x14ac:dyDescent="0.2">
      <c r="B973" s="53"/>
    </row>
    <row r="974" spans="2:2" x14ac:dyDescent="0.2">
      <c r="B974" s="53"/>
    </row>
    <row r="975" spans="2:2" x14ac:dyDescent="0.2">
      <c r="B975" s="53"/>
    </row>
    <row r="976" spans="2:2" x14ac:dyDescent="0.2">
      <c r="B976" s="53"/>
    </row>
    <row r="977" spans="2:2" x14ac:dyDescent="0.2">
      <c r="B977" s="53"/>
    </row>
    <row r="978" spans="2:2" x14ac:dyDescent="0.2">
      <c r="B978" s="53"/>
    </row>
    <row r="979" spans="2:2" x14ac:dyDescent="0.2">
      <c r="B979" s="53"/>
    </row>
    <row r="980" spans="2:2" x14ac:dyDescent="0.2">
      <c r="B980" s="53"/>
    </row>
    <row r="981" spans="2:2" x14ac:dyDescent="0.2">
      <c r="B981" s="53"/>
    </row>
    <row r="982" spans="2:2" x14ac:dyDescent="0.2">
      <c r="B982" s="53"/>
    </row>
    <row r="983" spans="2:2" x14ac:dyDescent="0.2">
      <c r="B983" s="53"/>
    </row>
    <row r="984" spans="2:2" x14ac:dyDescent="0.2">
      <c r="B984" s="53"/>
    </row>
    <row r="985" spans="2:2" x14ac:dyDescent="0.2">
      <c r="B985" s="53"/>
    </row>
    <row r="986" spans="2:2" x14ac:dyDescent="0.2">
      <c r="B986" s="53"/>
    </row>
    <row r="987" spans="2:2" x14ac:dyDescent="0.2">
      <c r="B987" s="53"/>
    </row>
    <row r="988" spans="2:2" x14ac:dyDescent="0.2">
      <c r="B988" s="53"/>
    </row>
    <row r="989" spans="2:2" x14ac:dyDescent="0.2">
      <c r="B989" s="53"/>
    </row>
    <row r="990" spans="2:2" x14ac:dyDescent="0.2">
      <c r="B990" s="53"/>
    </row>
    <row r="991" spans="2:2" x14ac:dyDescent="0.2">
      <c r="B991" s="53"/>
    </row>
    <row r="992" spans="2:2" x14ac:dyDescent="0.2">
      <c r="B992" s="53"/>
    </row>
    <row r="993" spans="2:2" x14ac:dyDescent="0.2">
      <c r="B993" s="53"/>
    </row>
    <row r="994" spans="2:2" x14ac:dyDescent="0.2">
      <c r="B994" s="53"/>
    </row>
    <row r="995" spans="2:2" x14ac:dyDescent="0.2">
      <c r="B995" s="53"/>
    </row>
    <row r="996" spans="2:2" x14ac:dyDescent="0.2">
      <c r="B996" s="53"/>
    </row>
    <row r="997" spans="2:2" x14ac:dyDescent="0.2">
      <c r="B997" s="53"/>
    </row>
    <row r="998" spans="2:2" x14ac:dyDescent="0.2">
      <c r="B998" s="53"/>
    </row>
    <row r="999" spans="2:2" x14ac:dyDescent="0.2">
      <c r="B999" s="53"/>
    </row>
    <row r="1000" spans="2:2" x14ac:dyDescent="0.2">
      <c r="B1000" s="53"/>
    </row>
    <row r="1001" spans="2:2" x14ac:dyDescent="0.2">
      <c r="B1001" s="53"/>
    </row>
    <row r="1002" spans="2:2" x14ac:dyDescent="0.2">
      <c r="B1002" s="53"/>
    </row>
    <row r="1003" spans="2:2" x14ac:dyDescent="0.2">
      <c r="B1003" s="53"/>
    </row>
    <row r="1004" spans="2:2" x14ac:dyDescent="0.2">
      <c r="B1004" s="53"/>
    </row>
    <row r="1005" spans="2:2" x14ac:dyDescent="0.2">
      <c r="B1005" s="53"/>
    </row>
    <row r="1006" spans="2:2" x14ac:dyDescent="0.2">
      <c r="B1006" s="53"/>
    </row>
    <row r="1007" spans="2:2" x14ac:dyDescent="0.2">
      <c r="B1007" s="53"/>
    </row>
    <row r="1008" spans="2:2" x14ac:dyDescent="0.2">
      <c r="B1008" s="53"/>
    </row>
    <row r="1009" spans="2:2" x14ac:dyDescent="0.2">
      <c r="B1009" s="53"/>
    </row>
    <row r="1010" spans="2:2" x14ac:dyDescent="0.2">
      <c r="B1010" s="53"/>
    </row>
    <row r="1011" spans="2:2" x14ac:dyDescent="0.2">
      <c r="B1011" s="53"/>
    </row>
    <row r="1012" spans="2:2" x14ac:dyDescent="0.2">
      <c r="B1012" s="53"/>
    </row>
    <row r="1013" spans="2:2" x14ac:dyDescent="0.2">
      <c r="B1013" s="53"/>
    </row>
    <row r="1014" spans="2:2" x14ac:dyDescent="0.2">
      <c r="B1014" s="53"/>
    </row>
    <row r="1015" spans="2:2" x14ac:dyDescent="0.2">
      <c r="B1015" s="53"/>
    </row>
    <row r="1016" spans="2:2" x14ac:dyDescent="0.2">
      <c r="B1016" s="53"/>
    </row>
    <row r="1017" spans="2:2" x14ac:dyDescent="0.2">
      <c r="B1017" s="53"/>
    </row>
    <row r="1018" spans="2:2" x14ac:dyDescent="0.2">
      <c r="B1018" s="53"/>
    </row>
    <row r="1019" spans="2:2" x14ac:dyDescent="0.2">
      <c r="B1019" s="53"/>
    </row>
    <row r="1020" spans="2:2" x14ac:dyDescent="0.2">
      <c r="B1020" s="53"/>
    </row>
    <row r="1021" spans="2:2" x14ac:dyDescent="0.2">
      <c r="B1021" s="53"/>
    </row>
    <row r="1022" spans="2:2" x14ac:dyDescent="0.2">
      <c r="B1022" s="53"/>
    </row>
    <row r="1023" spans="2:2" x14ac:dyDescent="0.2">
      <c r="B1023" s="53"/>
    </row>
    <row r="1024" spans="2:2" x14ac:dyDescent="0.2">
      <c r="B1024" s="53"/>
    </row>
    <row r="1025" spans="2:2" x14ac:dyDescent="0.2">
      <c r="B1025" s="53"/>
    </row>
    <row r="1026" spans="2:2" x14ac:dyDescent="0.2">
      <c r="B1026" s="53"/>
    </row>
    <row r="1027" spans="2:2" x14ac:dyDescent="0.2">
      <c r="B1027" s="53"/>
    </row>
    <row r="1028" spans="2:2" x14ac:dyDescent="0.2">
      <c r="B1028" s="53"/>
    </row>
    <row r="1029" spans="2:2" x14ac:dyDescent="0.2">
      <c r="B1029" s="53"/>
    </row>
    <row r="1030" spans="2:2" x14ac:dyDescent="0.2">
      <c r="B1030" s="53"/>
    </row>
    <row r="1031" spans="2:2" x14ac:dyDescent="0.2">
      <c r="B1031" s="53"/>
    </row>
    <row r="1032" spans="2:2" x14ac:dyDescent="0.2">
      <c r="B1032" s="53"/>
    </row>
    <row r="1033" spans="2:2" x14ac:dyDescent="0.2">
      <c r="B1033" s="53"/>
    </row>
    <row r="1034" spans="2:2" x14ac:dyDescent="0.2">
      <c r="B1034" s="53"/>
    </row>
    <row r="1035" spans="2:2" x14ac:dyDescent="0.2">
      <c r="B1035" s="53"/>
    </row>
    <row r="1036" spans="2:2" x14ac:dyDescent="0.2">
      <c r="B1036" s="53"/>
    </row>
    <row r="1037" spans="2:2" x14ac:dyDescent="0.2">
      <c r="B1037" s="53"/>
    </row>
    <row r="1038" spans="2:2" x14ac:dyDescent="0.2">
      <c r="B1038" s="53"/>
    </row>
    <row r="1039" spans="2:2" x14ac:dyDescent="0.2">
      <c r="B1039" s="53"/>
    </row>
    <row r="1040" spans="2:2" x14ac:dyDescent="0.2">
      <c r="B1040" s="53"/>
    </row>
    <row r="1041" spans="2:2" x14ac:dyDescent="0.2">
      <c r="B1041" s="53"/>
    </row>
    <row r="1042" spans="2:2" x14ac:dyDescent="0.2">
      <c r="B1042" s="53"/>
    </row>
    <row r="1043" spans="2:2" x14ac:dyDescent="0.2">
      <c r="B1043" s="53"/>
    </row>
    <row r="1044" spans="2:2" x14ac:dyDescent="0.2">
      <c r="B1044" s="53"/>
    </row>
    <row r="1045" spans="2:2" x14ac:dyDescent="0.2">
      <c r="B1045" s="53"/>
    </row>
    <row r="1046" spans="2:2" x14ac:dyDescent="0.2">
      <c r="B1046" s="53"/>
    </row>
    <row r="1047" spans="2:2" x14ac:dyDescent="0.2">
      <c r="B1047" s="53"/>
    </row>
    <row r="1048" spans="2:2" x14ac:dyDescent="0.2">
      <c r="B1048" s="53"/>
    </row>
    <row r="1049" spans="2:2" x14ac:dyDescent="0.2">
      <c r="B1049" s="53"/>
    </row>
    <row r="1050" spans="2:2" x14ac:dyDescent="0.2">
      <c r="B1050" s="53"/>
    </row>
    <row r="1051" spans="2:2" x14ac:dyDescent="0.2">
      <c r="B1051" s="53"/>
    </row>
    <row r="1052" spans="2:2" x14ac:dyDescent="0.2">
      <c r="B1052" s="53"/>
    </row>
    <row r="1053" spans="2:2" x14ac:dyDescent="0.2">
      <c r="B1053" s="53"/>
    </row>
    <row r="1054" spans="2:2" x14ac:dyDescent="0.2">
      <c r="B1054" s="53"/>
    </row>
    <row r="1055" spans="2:2" x14ac:dyDescent="0.2">
      <c r="B1055" s="53"/>
    </row>
    <row r="1056" spans="2:2" x14ac:dyDescent="0.2">
      <c r="B1056" s="53"/>
    </row>
    <row r="1057" spans="2:2" x14ac:dyDescent="0.2">
      <c r="B1057" s="53"/>
    </row>
    <row r="1058" spans="2:2" x14ac:dyDescent="0.2">
      <c r="B1058" s="53"/>
    </row>
    <row r="1059" spans="2:2" x14ac:dyDescent="0.2">
      <c r="B1059" s="53"/>
    </row>
    <row r="1060" spans="2:2" x14ac:dyDescent="0.2">
      <c r="B1060" s="53"/>
    </row>
    <row r="1061" spans="2:2" x14ac:dyDescent="0.2">
      <c r="B1061" s="53"/>
    </row>
    <row r="1062" spans="2:2" x14ac:dyDescent="0.2">
      <c r="B1062" s="53"/>
    </row>
    <row r="1063" spans="2:2" x14ac:dyDescent="0.2">
      <c r="B1063" s="53"/>
    </row>
    <row r="1064" spans="2:2" x14ac:dyDescent="0.2">
      <c r="B1064" s="53"/>
    </row>
    <row r="1065" spans="2:2" x14ac:dyDescent="0.2">
      <c r="B1065" s="53"/>
    </row>
    <row r="1066" spans="2:2" x14ac:dyDescent="0.2">
      <c r="B1066" s="53"/>
    </row>
    <row r="1067" spans="2:2" x14ac:dyDescent="0.2">
      <c r="B1067" s="53"/>
    </row>
    <row r="1068" spans="2:2" x14ac:dyDescent="0.2">
      <c r="B1068" s="53"/>
    </row>
    <row r="1069" spans="2:2" x14ac:dyDescent="0.2">
      <c r="B1069" s="53"/>
    </row>
    <row r="1070" spans="2:2" x14ac:dyDescent="0.2">
      <c r="B1070" s="53"/>
    </row>
    <row r="1071" spans="2:2" x14ac:dyDescent="0.2">
      <c r="B1071" s="53"/>
    </row>
    <row r="1072" spans="2:2" x14ac:dyDescent="0.2">
      <c r="B1072" s="53"/>
    </row>
    <row r="1073" spans="2:2" x14ac:dyDescent="0.2">
      <c r="B1073" s="53"/>
    </row>
    <row r="1074" spans="2:2" x14ac:dyDescent="0.2">
      <c r="B1074" s="53"/>
    </row>
    <row r="1075" spans="2:2" x14ac:dyDescent="0.2">
      <c r="B1075" s="53"/>
    </row>
    <row r="1076" spans="2:2" x14ac:dyDescent="0.2">
      <c r="B1076" s="53"/>
    </row>
    <row r="1077" spans="2:2" x14ac:dyDescent="0.2">
      <c r="B1077" s="53"/>
    </row>
    <row r="1078" spans="2:2" x14ac:dyDescent="0.2">
      <c r="B1078" s="53"/>
    </row>
    <row r="1079" spans="2:2" x14ac:dyDescent="0.2">
      <c r="B1079" s="53"/>
    </row>
    <row r="1080" spans="2:2" x14ac:dyDescent="0.2">
      <c r="B1080" s="53"/>
    </row>
    <row r="1081" spans="2:2" x14ac:dyDescent="0.2">
      <c r="B1081" s="53"/>
    </row>
    <row r="1082" spans="2:2" x14ac:dyDescent="0.2">
      <c r="B1082" s="53"/>
    </row>
    <row r="1083" spans="2:2" x14ac:dyDescent="0.2">
      <c r="B1083" s="53"/>
    </row>
    <row r="1084" spans="2:2" x14ac:dyDescent="0.2">
      <c r="B1084" s="53"/>
    </row>
    <row r="1085" spans="2:2" x14ac:dyDescent="0.2">
      <c r="B1085" s="53"/>
    </row>
    <row r="1086" spans="2:2" x14ac:dyDescent="0.2">
      <c r="B1086" s="53"/>
    </row>
    <row r="1087" spans="2:2" x14ac:dyDescent="0.2">
      <c r="B1087" s="53"/>
    </row>
    <row r="1088" spans="2:2" x14ac:dyDescent="0.2">
      <c r="B1088" s="53"/>
    </row>
    <row r="1089" spans="2:2" x14ac:dyDescent="0.2">
      <c r="B1089" s="53"/>
    </row>
    <row r="1090" spans="2:2" x14ac:dyDescent="0.2">
      <c r="B1090" s="53"/>
    </row>
    <row r="1091" spans="2:2" x14ac:dyDescent="0.2">
      <c r="B1091" s="53"/>
    </row>
    <row r="1092" spans="2:2" x14ac:dyDescent="0.2">
      <c r="B1092" s="53"/>
    </row>
    <row r="1093" spans="2:2" x14ac:dyDescent="0.2">
      <c r="B1093" s="53"/>
    </row>
    <row r="1094" spans="2:2" x14ac:dyDescent="0.2">
      <c r="B1094" s="53"/>
    </row>
    <row r="1095" spans="2:2" x14ac:dyDescent="0.2">
      <c r="B1095" s="53"/>
    </row>
    <row r="1096" spans="2:2" x14ac:dyDescent="0.2">
      <c r="B1096" s="53"/>
    </row>
    <row r="1097" spans="2:2" x14ac:dyDescent="0.2">
      <c r="B1097" s="53"/>
    </row>
    <row r="1098" spans="2:2" x14ac:dyDescent="0.2">
      <c r="B1098" s="53"/>
    </row>
    <row r="1099" spans="2:2" x14ac:dyDescent="0.2">
      <c r="B1099" s="53"/>
    </row>
    <row r="1100" spans="2:2" x14ac:dyDescent="0.2">
      <c r="B1100" s="53"/>
    </row>
    <row r="1101" spans="2:2" x14ac:dyDescent="0.2">
      <c r="B1101" s="53"/>
    </row>
    <row r="1102" spans="2:2" x14ac:dyDescent="0.2">
      <c r="B1102" s="53"/>
    </row>
  </sheetData>
  <sheetProtection selectLockedCells="1" selectUnlockedCells="1"/>
  <mergeCells count="31">
    <mergeCell ref="L113:M113"/>
    <mergeCell ref="A106:M106"/>
    <mergeCell ref="A109:M109"/>
    <mergeCell ref="A1:B2"/>
    <mergeCell ref="K3:M3"/>
    <mergeCell ref="A5:M5"/>
    <mergeCell ref="A22:M22"/>
    <mergeCell ref="A86:M86"/>
    <mergeCell ref="A41:M41"/>
    <mergeCell ref="A47:M47"/>
    <mergeCell ref="A56:M56"/>
    <mergeCell ref="A60:M60"/>
    <mergeCell ref="A70:M70"/>
    <mergeCell ref="D4:J4"/>
    <mergeCell ref="C1:J2"/>
    <mergeCell ref="K1:M2"/>
    <mergeCell ref="AI1:AI4"/>
    <mergeCell ref="N1:P2"/>
    <mergeCell ref="N3:P3"/>
    <mergeCell ref="T1:V2"/>
    <mergeCell ref="T3:V3"/>
    <mergeCell ref="W1:Y2"/>
    <mergeCell ref="W3:Y3"/>
    <mergeCell ref="Z1:AB2"/>
    <mergeCell ref="Z3:AB3"/>
    <mergeCell ref="AC1:AE2"/>
    <mergeCell ref="Q1:S2"/>
    <mergeCell ref="Q3:S3"/>
    <mergeCell ref="AC3:AE3"/>
    <mergeCell ref="AF1:AH2"/>
    <mergeCell ref="AF3:AH3"/>
  </mergeCells>
  <phoneticPr fontId="4" type="noConversion"/>
  <printOptions horizontalCentered="1" verticalCentered="1"/>
  <pageMargins left="0.59055118110236227" right="0.35433070866141736" top="0.39370078740157483" bottom="0.39370078740157483" header="0.11811023622047245" footer="0.11811023622047245"/>
  <pageSetup paperSize="9" scale="22" firstPageNumber="0" orientation="portrait" r:id="rId1"/>
  <headerFooter alignWithMargins="0"/>
  <ignoredErrors>
    <ignoredError sqref="M42" formulaRange="1"/>
    <ignoredError sqref="M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6"/>
  <sheetViews>
    <sheetView topLeftCell="A7" zoomScale="81" zoomScaleNormal="81" workbookViewId="0">
      <selection activeCell="Q35" sqref="Q35"/>
    </sheetView>
  </sheetViews>
  <sheetFormatPr baseColWidth="10" defaultColWidth="11.5703125" defaultRowHeight="12.75" x14ac:dyDescent="0.2"/>
  <cols>
    <col min="1" max="1" width="13" style="1" customWidth="1"/>
    <col min="2" max="2" width="9.5703125" style="1" customWidth="1"/>
    <col min="3" max="3" width="8.85546875" style="1" customWidth="1"/>
    <col min="4" max="4" width="8.42578125" style="1" customWidth="1"/>
    <col min="5" max="5" width="9.42578125" style="1" customWidth="1"/>
    <col min="6" max="6" width="9.7109375" style="1" customWidth="1"/>
    <col min="7" max="7" width="9.28515625" style="1" customWidth="1"/>
    <col min="8" max="8" width="9.5703125" style="1" bestFit="1" customWidth="1"/>
    <col min="9" max="9" width="7.85546875" style="1" bestFit="1" customWidth="1"/>
    <col min="10" max="10" width="14.28515625" style="1" customWidth="1"/>
    <col min="11" max="11" width="9.5703125" style="1" bestFit="1" customWidth="1"/>
    <col min="12" max="12" width="7.85546875" style="1" bestFit="1" customWidth="1"/>
    <col min="13" max="13" width="7.7109375" style="1" bestFit="1" customWidth="1"/>
    <col min="14" max="14" width="12.7109375" style="1" customWidth="1"/>
    <col min="15" max="15" width="7.85546875" style="1" bestFit="1" customWidth="1"/>
    <col min="16" max="16" width="8.5703125" style="1" customWidth="1"/>
    <col min="17" max="17" width="9.42578125" style="1" customWidth="1"/>
    <col min="18" max="16384" width="11.5703125" style="1"/>
  </cols>
  <sheetData>
    <row r="3" spans="1:20" ht="57.75" customHeight="1" x14ac:dyDescent="0.2"/>
    <row r="4" spans="1:20" ht="73.5" customHeight="1" x14ac:dyDescent="0.2"/>
    <row r="5" spans="1:20" ht="66.75" customHeight="1" thickBot="1" x14ac:dyDescent="0.25"/>
    <row r="6" spans="1:20" ht="13.5" thickBot="1" x14ac:dyDescent="0.25">
      <c r="B6" s="311" t="s">
        <v>20</v>
      </c>
      <c r="C6" s="311"/>
      <c r="D6" s="311"/>
      <c r="E6" s="311" t="s">
        <v>21</v>
      </c>
      <c r="F6" s="311"/>
      <c r="G6" s="311"/>
      <c r="H6" s="316" t="s">
        <v>22</v>
      </c>
      <c r="I6" s="316"/>
      <c r="J6" s="316"/>
      <c r="K6" s="316"/>
      <c r="L6" s="311" t="s">
        <v>23</v>
      </c>
      <c r="M6" s="311"/>
      <c r="N6" s="311"/>
      <c r="O6" s="311" t="s">
        <v>24</v>
      </c>
      <c r="P6" s="311"/>
      <c r="Q6" s="311"/>
      <c r="R6" s="311" t="s">
        <v>68</v>
      </c>
      <c r="S6" s="311"/>
      <c r="T6" s="311"/>
    </row>
    <row r="7" spans="1:20" s="6" customFormat="1" ht="13.5" thickBot="1" x14ac:dyDescent="0.25">
      <c r="A7" s="3"/>
      <c r="B7" s="2" t="s">
        <v>25</v>
      </c>
      <c r="C7" s="2" t="s">
        <v>26</v>
      </c>
      <c r="D7" s="2" t="s">
        <v>17</v>
      </c>
      <c r="E7" s="2" t="s">
        <v>25</v>
      </c>
      <c r="F7" s="2" t="s">
        <v>26</v>
      </c>
      <c r="G7" s="2" t="s">
        <v>17</v>
      </c>
      <c r="H7" s="4" t="s">
        <v>25</v>
      </c>
      <c r="I7" s="2" t="s">
        <v>26</v>
      </c>
      <c r="J7" s="5" t="s">
        <v>17</v>
      </c>
      <c r="K7" s="2" t="s">
        <v>25</v>
      </c>
      <c r="L7" s="2" t="s">
        <v>26</v>
      </c>
      <c r="M7" s="2" t="s">
        <v>17</v>
      </c>
      <c r="N7" s="2" t="s">
        <v>25</v>
      </c>
      <c r="O7" s="2" t="s">
        <v>26</v>
      </c>
      <c r="P7" s="2" t="s">
        <v>17</v>
      </c>
      <c r="Q7" s="2" t="s">
        <v>25</v>
      </c>
      <c r="R7" s="2" t="s">
        <v>26</v>
      </c>
      <c r="S7" s="2" t="s">
        <v>17</v>
      </c>
    </row>
    <row r="8" spans="1:20" ht="15" customHeight="1" thickBot="1" x14ac:dyDescent="0.25">
      <c r="A8" s="7" t="s">
        <v>27</v>
      </c>
      <c r="B8" s="8">
        <v>0</v>
      </c>
      <c r="C8" s="9">
        <v>0</v>
      </c>
      <c r="D8" s="10">
        <f>SUM(B8:C8)</f>
        <v>0</v>
      </c>
      <c r="E8" s="8">
        <v>8</v>
      </c>
      <c r="F8" s="9">
        <v>11</v>
      </c>
      <c r="G8" s="10">
        <f>SUM(E8:F8)</f>
        <v>19</v>
      </c>
      <c r="H8" s="11">
        <v>0</v>
      </c>
      <c r="I8" s="9">
        <v>24</v>
      </c>
      <c r="J8" s="12">
        <f>SUM(H8:I8)</f>
        <v>24</v>
      </c>
      <c r="K8" s="8">
        <v>20</v>
      </c>
      <c r="L8" s="9">
        <v>0</v>
      </c>
      <c r="M8" s="10">
        <f>SUM(K8:L8)</f>
        <v>20</v>
      </c>
      <c r="N8" s="8">
        <v>2</v>
      </c>
      <c r="O8" s="9">
        <v>0</v>
      </c>
      <c r="P8" s="10">
        <f>SUM(N8:O8)</f>
        <v>2</v>
      </c>
      <c r="Q8" s="8">
        <v>9</v>
      </c>
      <c r="R8" s="9">
        <v>3</v>
      </c>
      <c r="S8" s="10">
        <v>12</v>
      </c>
    </row>
    <row r="9" spans="1:20" ht="15" customHeight="1" thickBot="1" x14ac:dyDescent="0.25">
      <c r="A9" s="7" t="s">
        <v>28</v>
      </c>
      <c r="B9" s="13">
        <v>34</v>
      </c>
      <c r="C9" s="14">
        <v>1</v>
      </c>
      <c r="D9" s="15">
        <f t="shared" ref="D9:D19" si="0">SUM(B9:C9)</f>
        <v>35</v>
      </c>
      <c r="E9" s="13">
        <v>6</v>
      </c>
      <c r="F9" s="14">
        <v>12</v>
      </c>
      <c r="G9" s="15">
        <f t="shared" ref="G9:G19" si="1">SUM(E9:F9)</f>
        <v>18</v>
      </c>
      <c r="H9" s="16">
        <v>5</v>
      </c>
      <c r="I9" s="14">
        <v>13</v>
      </c>
      <c r="J9" s="12">
        <f t="shared" ref="J9:J19" si="2">SUM(H9:I9)</f>
        <v>18</v>
      </c>
      <c r="K9" s="13">
        <v>25</v>
      </c>
      <c r="L9" s="14">
        <v>0</v>
      </c>
      <c r="M9" s="10">
        <f t="shared" ref="M9:M19" si="3">SUM(K9:L9)</f>
        <v>25</v>
      </c>
      <c r="N9" s="13">
        <v>19</v>
      </c>
      <c r="O9" s="14">
        <v>0</v>
      </c>
      <c r="P9" s="10">
        <f t="shared" ref="P9:P19" si="4">SUM(N9:O9)</f>
        <v>19</v>
      </c>
      <c r="Q9" s="13">
        <v>16</v>
      </c>
      <c r="R9" s="14">
        <v>5</v>
      </c>
      <c r="S9" s="10">
        <v>21</v>
      </c>
    </row>
    <row r="10" spans="1:20" ht="15" customHeight="1" thickBot="1" x14ac:dyDescent="0.25">
      <c r="A10" s="7" t="s">
        <v>29</v>
      </c>
      <c r="B10" s="13">
        <v>15</v>
      </c>
      <c r="C10" s="14">
        <v>0</v>
      </c>
      <c r="D10" s="15">
        <f t="shared" si="0"/>
        <v>15</v>
      </c>
      <c r="E10" s="13">
        <v>0</v>
      </c>
      <c r="F10" s="14">
        <v>3</v>
      </c>
      <c r="G10" s="15">
        <f t="shared" si="1"/>
        <v>3</v>
      </c>
      <c r="H10" s="16">
        <v>2</v>
      </c>
      <c r="I10" s="14">
        <v>10</v>
      </c>
      <c r="J10" s="12">
        <f t="shared" si="2"/>
        <v>12</v>
      </c>
      <c r="K10" s="13">
        <v>6</v>
      </c>
      <c r="L10" s="14">
        <v>0</v>
      </c>
      <c r="M10" s="10">
        <f t="shared" si="3"/>
        <v>6</v>
      </c>
      <c r="N10" s="13">
        <v>10</v>
      </c>
      <c r="O10" s="14">
        <v>0</v>
      </c>
      <c r="P10" s="10">
        <f t="shared" si="4"/>
        <v>10</v>
      </c>
      <c r="Q10" s="13">
        <v>1</v>
      </c>
      <c r="R10" s="14">
        <v>2</v>
      </c>
      <c r="S10" s="10">
        <v>3</v>
      </c>
    </row>
    <row r="11" spans="1:20" ht="15" customHeight="1" thickBot="1" x14ac:dyDescent="0.25">
      <c r="A11" s="7" t="s">
        <v>30</v>
      </c>
      <c r="B11" s="13">
        <v>28</v>
      </c>
      <c r="C11" s="14">
        <v>0</v>
      </c>
      <c r="D11" s="15">
        <f t="shared" si="0"/>
        <v>28</v>
      </c>
      <c r="E11" s="13">
        <v>3</v>
      </c>
      <c r="F11" s="14">
        <v>3</v>
      </c>
      <c r="G11" s="15">
        <f t="shared" si="1"/>
        <v>6</v>
      </c>
      <c r="H11" s="16">
        <v>5</v>
      </c>
      <c r="I11" s="14">
        <v>16</v>
      </c>
      <c r="J11" s="12">
        <f t="shared" si="2"/>
        <v>21</v>
      </c>
      <c r="K11" s="13">
        <v>10</v>
      </c>
      <c r="L11" s="14">
        <v>0</v>
      </c>
      <c r="M11" s="10">
        <f t="shared" si="3"/>
        <v>10</v>
      </c>
      <c r="N11" s="13">
        <v>5</v>
      </c>
      <c r="O11" s="14">
        <v>1</v>
      </c>
      <c r="P11" s="10">
        <f t="shared" si="4"/>
        <v>6</v>
      </c>
      <c r="Q11" s="13">
        <v>6</v>
      </c>
      <c r="R11" s="14">
        <v>6</v>
      </c>
      <c r="S11" s="10">
        <v>12</v>
      </c>
    </row>
    <row r="12" spans="1:20" ht="15" customHeight="1" thickBot="1" x14ac:dyDescent="0.25">
      <c r="A12" s="7" t="s">
        <v>31</v>
      </c>
      <c r="B12" s="13">
        <v>27</v>
      </c>
      <c r="C12" s="14">
        <v>1</v>
      </c>
      <c r="D12" s="15">
        <f t="shared" si="0"/>
        <v>28</v>
      </c>
      <c r="E12" s="13">
        <v>4</v>
      </c>
      <c r="F12" s="14">
        <v>5</v>
      </c>
      <c r="G12" s="15">
        <f t="shared" si="1"/>
        <v>9</v>
      </c>
      <c r="H12" s="16">
        <v>4</v>
      </c>
      <c r="I12" s="14">
        <v>16</v>
      </c>
      <c r="J12" s="12">
        <f t="shared" si="2"/>
        <v>20</v>
      </c>
      <c r="K12" s="13">
        <v>12</v>
      </c>
      <c r="L12" s="14">
        <v>0</v>
      </c>
      <c r="M12" s="10">
        <f t="shared" si="3"/>
        <v>12</v>
      </c>
      <c r="N12" s="13">
        <v>8</v>
      </c>
      <c r="O12" s="14">
        <v>0</v>
      </c>
      <c r="P12" s="10">
        <f t="shared" si="4"/>
        <v>8</v>
      </c>
      <c r="Q12" s="13">
        <v>10</v>
      </c>
      <c r="R12" s="14">
        <v>3</v>
      </c>
      <c r="S12" s="10">
        <v>13</v>
      </c>
    </row>
    <row r="13" spans="1:20" ht="15" customHeight="1" thickBot="1" x14ac:dyDescent="0.25">
      <c r="A13" s="7" t="s">
        <v>0</v>
      </c>
      <c r="B13" s="13">
        <v>34</v>
      </c>
      <c r="C13" s="14">
        <v>3</v>
      </c>
      <c r="D13" s="15">
        <f t="shared" si="0"/>
        <v>37</v>
      </c>
      <c r="E13" s="13">
        <v>11</v>
      </c>
      <c r="F13" s="14">
        <v>12</v>
      </c>
      <c r="G13" s="15">
        <f t="shared" si="1"/>
        <v>23</v>
      </c>
      <c r="H13" s="16">
        <v>11</v>
      </c>
      <c r="I13" s="14">
        <v>20</v>
      </c>
      <c r="J13" s="17">
        <f t="shared" si="2"/>
        <v>31</v>
      </c>
      <c r="K13" s="13">
        <v>11</v>
      </c>
      <c r="L13" s="14">
        <v>0</v>
      </c>
      <c r="M13" s="10">
        <f t="shared" si="3"/>
        <v>11</v>
      </c>
      <c r="N13" s="13">
        <v>11</v>
      </c>
      <c r="O13" s="14">
        <v>3</v>
      </c>
      <c r="P13" s="10">
        <f t="shared" si="4"/>
        <v>14</v>
      </c>
      <c r="Q13" s="13">
        <v>6</v>
      </c>
      <c r="R13" s="14">
        <v>4</v>
      </c>
      <c r="S13" s="10">
        <v>10</v>
      </c>
    </row>
    <row r="14" spans="1:20" ht="15" customHeight="1" thickBot="1" x14ac:dyDescent="0.25">
      <c r="A14" s="7" t="s">
        <v>19</v>
      </c>
      <c r="B14" s="13">
        <v>9</v>
      </c>
      <c r="C14" s="14">
        <v>10</v>
      </c>
      <c r="D14" s="15">
        <f t="shared" si="0"/>
        <v>19</v>
      </c>
      <c r="E14" s="13">
        <v>6</v>
      </c>
      <c r="F14" s="14">
        <v>9</v>
      </c>
      <c r="G14" s="15">
        <f t="shared" si="1"/>
        <v>15</v>
      </c>
      <c r="H14" s="16">
        <v>11</v>
      </c>
      <c r="I14" s="14">
        <v>0</v>
      </c>
      <c r="J14" s="17">
        <f t="shared" si="2"/>
        <v>11</v>
      </c>
      <c r="K14" s="13">
        <v>23</v>
      </c>
      <c r="L14" s="14">
        <v>0</v>
      </c>
      <c r="M14" s="10">
        <f t="shared" si="3"/>
        <v>23</v>
      </c>
      <c r="N14" s="13">
        <v>14</v>
      </c>
      <c r="O14" s="14">
        <v>2</v>
      </c>
      <c r="P14" s="10">
        <f t="shared" si="4"/>
        <v>16</v>
      </c>
      <c r="Q14" s="13">
        <v>3</v>
      </c>
      <c r="R14" s="14">
        <v>3</v>
      </c>
      <c r="S14" s="10">
        <v>6</v>
      </c>
    </row>
    <row r="15" spans="1:20" ht="15" customHeight="1" thickBot="1" x14ac:dyDescent="0.25">
      <c r="A15" s="7" t="s">
        <v>32</v>
      </c>
      <c r="B15" s="13">
        <v>17</v>
      </c>
      <c r="C15" s="14">
        <v>3</v>
      </c>
      <c r="D15" s="15">
        <f t="shared" si="0"/>
        <v>20</v>
      </c>
      <c r="E15" s="13">
        <v>5</v>
      </c>
      <c r="F15" s="14">
        <v>21</v>
      </c>
      <c r="G15" s="15">
        <f t="shared" si="1"/>
        <v>26</v>
      </c>
      <c r="H15" s="16">
        <v>17</v>
      </c>
      <c r="I15" s="14">
        <v>0</v>
      </c>
      <c r="J15" s="18">
        <f t="shared" si="2"/>
        <v>17</v>
      </c>
      <c r="K15" s="13">
        <v>7</v>
      </c>
      <c r="L15" s="14">
        <v>0</v>
      </c>
      <c r="M15" s="10">
        <f t="shared" si="3"/>
        <v>7</v>
      </c>
      <c r="N15" s="13">
        <v>8</v>
      </c>
      <c r="O15" s="14">
        <v>0</v>
      </c>
      <c r="P15" s="10">
        <f t="shared" si="4"/>
        <v>8</v>
      </c>
      <c r="Q15" s="13">
        <v>2</v>
      </c>
      <c r="R15" s="14">
        <v>0</v>
      </c>
      <c r="S15" s="10">
        <v>2</v>
      </c>
    </row>
    <row r="16" spans="1:20" ht="15" customHeight="1" thickBot="1" x14ac:dyDescent="0.25">
      <c r="A16" s="7" t="s">
        <v>33</v>
      </c>
      <c r="B16" s="13">
        <v>6</v>
      </c>
      <c r="C16" s="14">
        <v>26</v>
      </c>
      <c r="D16" s="15">
        <f t="shared" si="0"/>
        <v>32</v>
      </c>
      <c r="E16" s="13">
        <v>4</v>
      </c>
      <c r="F16" s="14">
        <v>36</v>
      </c>
      <c r="G16" s="15">
        <f t="shared" si="1"/>
        <v>40</v>
      </c>
      <c r="H16" s="16">
        <v>13</v>
      </c>
      <c r="I16" s="14">
        <v>0</v>
      </c>
      <c r="J16" s="17">
        <f t="shared" si="2"/>
        <v>13</v>
      </c>
      <c r="K16" s="13">
        <v>24</v>
      </c>
      <c r="L16" s="14">
        <v>0</v>
      </c>
      <c r="M16" s="10">
        <f t="shared" si="3"/>
        <v>24</v>
      </c>
      <c r="N16" s="13">
        <v>12</v>
      </c>
      <c r="O16" s="14">
        <v>5</v>
      </c>
      <c r="P16" s="10">
        <f t="shared" si="4"/>
        <v>17</v>
      </c>
      <c r="Q16" s="13">
        <v>12</v>
      </c>
      <c r="R16" s="14">
        <v>13</v>
      </c>
      <c r="S16" s="10">
        <v>25</v>
      </c>
    </row>
    <row r="17" spans="1:19" ht="15" customHeight="1" thickBot="1" x14ac:dyDescent="0.25">
      <c r="A17" s="7" t="s">
        <v>18</v>
      </c>
      <c r="B17" s="13">
        <v>23</v>
      </c>
      <c r="C17" s="14">
        <v>6</v>
      </c>
      <c r="D17" s="15">
        <f t="shared" si="0"/>
        <v>29</v>
      </c>
      <c r="E17" s="13">
        <v>3</v>
      </c>
      <c r="F17" s="14">
        <v>20</v>
      </c>
      <c r="G17" s="15">
        <f t="shared" si="1"/>
        <v>23</v>
      </c>
      <c r="H17" s="16">
        <v>47</v>
      </c>
      <c r="I17" s="14">
        <v>0</v>
      </c>
      <c r="J17" s="17">
        <f t="shared" si="2"/>
        <v>47</v>
      </c>
      <c r="K17" s="13">
        <v>5</v>
      </c>
      <c r="L17" s="14">
        <v>0</v>
      </c>
      <c r="M17" s="10">
        <f t="shared" si="3"/>
        <v>5</v>
      </c>
      <c r="N17" s="13">
        <v>3</v>
      </c>
      <c r="O17" s="14">
        <v>0</v>
      </c>
      <c r="P17" s="10">
        <f t="shared" si="4"/>
        <v>3</v>
      </c>
      <c r="Q17" s="13">
        <v>17</v>
      </c>
      <c r="R17" s="14">
        <v>11</v>
      </c>
      <c r="S17" s="10">
        <v>28</v>
      </c>
    </row>
    <row r="18" spans="1:19" ht="15" customHeight="1" thickBot="1" x14ac:dyDescent="0.25">
      <c r="A18" s="7" t="s">
        <v>34</v>
      </c>
      <c r="B18" s="13">
        <v>1</v>
      </c>
      <c r="C18" s="14">
        <v>0</v>
      </c>
      <c r="D18" s="15">
        <f t="shared" si="0"/>
        <v>1</v>
      </c>
      <c r="E18" s="13">
        <v>0</v>
      </c>
      <c r="F18" s="14">
        <v>0</v>
      </c>
      <c r="G18" s="15">
        <f t="shared" si="1"/>
        <v>0</v>
      </c>
      <c r="H18" s="16">
        <v>5</v>
      </c>
      <c r="I18" s="14">
        <v>0</v>
      </c>
      <c r="J18" s="17">
        <f>SUM(H18:I18)</f>
        <v>5</v>
      </c>
      <c r="K18" s="13">
        <v>45</v>
      </c>
      <c r="L18" s="14">
        <v>0</v>
      </c>
      <c r="M18" s="10">
        <f t="shared" si="3"/>
        <v>45</v>
      </c>
      <c r="N18" s="13">
        <v>29</v>
      </c>
      <c r="O18" s="14">
        <v>9</v>
      </c>
      <c r="P18" s="10">
        <f t="shared" si="4"/>
        <v>38</v>
      </c>
      <c r="Q18" s="13">
        <v>2</v>
      </c>
      <c r="R18" s="14">
        <v>0</v>
      </c>
      <c r="S18" s="10">
        <v>2</v>
      </c>
    </row>
    <row r="19" spans="1:19" ht="15" customHeight="1" thickBot="1" x14ac:dyDescent="0.25">
      <c r="A19" s="7" t="s">
        <v>35</v>
      </c>
      <c r="B19" s="19">
        <v>26</v>
      </c>
      <c r="C19" s="20">
        <v>5</v>
      </c>
      <c r="D19" s="21">
        <f t="shared" si="0"/>
        <v>31</v>
      </c>
      <c r="E19" s="19">
        <v>3</v>
      </c>
      <c r="F19" s="20">
        <v>25</v>
      </c>
      <c r="G19" s="21">
        <f t="shared" si="1"/>
        <v>28</v>
      </c>
      <c r="H19" s="22">
        <v>14</v>
      </c>
      <c r="I19" s="20">
        <v>0</v>
      </c>
      <c r="J19" s="17">
        <f t="shared" si="2"/>
        <v>14</v>
      </c>
      <c r="K19" s="19">
        <v>14</v>
      </c>
      <c r="L19" s="20">
        <v>0</v>
      </c>
      <c r="M19" s="23">
        <f t="shared" si="3"/>
        <v>14</v>
      </c>
      <c r="N19" s="19">
        <v>11</v>
      </c>
      <c r="O19" s="20">
        <v>5</v>
      </c>
      <c r="P19" s="23">
        <f t="shared" si="4"/>
        <v>16</v>
      </c>
      <c r="Q19" s="19">
        <v>9</v>
      </c>
      <c r="R19" s="20">
        <v>7</v>
      </c>
      <c r="S19" s="23">
        <v>16</v>
      </c>
    </row>
    <row r="20" spans="1:19" ht="15" customHeight="1" thickBot="1" x14ac:dyDescent="0.25">
      <c r="A20" s="2" t="s">
        <v>17</v>
      </c>
      <c r="B20" s="7">
        <f>SUM(B8:B19)</f>
        <v>220</v>
      </c>
      <c r="C20" s="7">
        <f>SUM(C8:C19)</f>
        <v>55</v>
      </c>
      <c r="D20" s="24">
        <f>SUM(B20:C20)</f>
        <v>275</v>
      </c>
      <c r="E20" s="7">
        <f t="shared" ref="E20:J20" si="5">SUM(E8:E19)</f>
        <v>53</v>
      </c>
      <c r="F20" s="7">
        <f t="shared" si="5"/>
        <v>157</v>
      </c>
      <c r="G20" s="24">
        <f t="shared" si="5"/>
        <v>210</v>
      </c>
      <c r="H20" s="25">
        <f t="shared" si="5"/>
        <v>134</v>
      </c>
      <c r="I20" s="7">
        <f t="shared" si="5"/>
        <v>99</v>
      </c>
      <c r="J20" s="26">
        <f t="shared" si="5"/>
        <v>233</v>
      </c>
      <c r="K20" s="27">
        <f t="shared" ref="K20:P20" si="6">SUM(K8:K19)</f>
        <v>202</v>
      </c>
      <c r="L20" s="7">
        <f t="shared" si="6"/>
        <v>0</v>
      </c>
      <c r="M20" s="24">
        <f t="shared" si="6"/>
        <v>202</v>
      </c>
      <c r="N20" s="27">
        <f t="shared" si="6"/>
        <v>132</v>
      </c>
      <c r="O20" s="7">
        <f t="shared" si="6"/>
        <v>25</v>
      </c>
      <c r="P20" s="24">
        <f t="shared" si="6"/>
        <v>157</v>
      </c>
      <c r="Q20" s="27">
        <v>93</v>
      </c>
      <c r="R20" s="7">
        <v>57</v>
      </c>
      <c r="S20" s="24">
        <v>150</v>
      </c>
    </row>
    <row r="21" spans="1:19" ht="13.5" thickBot="1" x14ac:dyDescent="0.25"/>
    <row r="22" spans="1:19" ht="13.5" thickBot="1" x14ac:dyDescent="0.25">
      <c r="B22" s="311" t="s">
        <v>78</v>
      </c>
      <c r="C22" s="311"/>
      <c r="D22" s="311"/>
      <c r="E22" s="311" t="s">
        <v>80</v>
      </c>
      <c r="F22" s="311"/>
      <c r="G22" s="312"/>
      <c r="H22" s="313" t="s">
        <v>95</v>
      </c>
      <c r="I22" s="314"/>
      <c r="J22" s="314"/>
      <c r="K22" s="314"/>
      <c r="L22" s="315"/>
      <c r="M22" s="306" t="s">
        <v>139</v>
      </c>
      <c r="N22" s="307"/>
      <c r="O22" s="306" t="s">
        <v>140</v>
      </c>
      <c r="P22" s="307"/>
      <c r="Q22" s="306" t="s">
        <v>141</v>
      </c>
      <c r="R22" s="307"/>
    </row>
    <row r="23" spans="1:19" ht="13.5" thickBot="1" x14ac:dyDescent="0.25">
      <c r="B23" s="38" t="s">
        <v>25</v>
      </c>
      <c r="C23" s="38" t="s">
        <v>26</v>
      </c>
      <c r="D23" s="38" t="s">
        <v>17</v>
      </c>
      <c r="E23" s="42" t="s">
        <v>25</v>
      </c>
      <c r="F23" s="42" t="s">
        <v>26</v>
      </c>
      <c r="G23" s="5" t="s">
        <v>17</v>
      </c>
      <c r="H23" s="107" t="s">
        <v>25</v>
      </c>
      <c r="I23" s="108" t="s">
        <v>26</v>
      </c>
      <c r="J23" s="113" t="s">
        <v>102</v>
      </c>
      <c r="K23" s="113" t="s">
        <v>120</v>
      </c>
      <c r="L23" s="113" t="s">
        <v>17</v>
      </c>
      <c r="M23" s="130" t="s">
        <v>120</v>
      </c>
      <c r="N23" s="130" t="s">
        <v>17</v>
      </c>
      <c r="O23" s="130" t="s">
        <v>120</v>
      </c>
      <c r="P23" s="130" t="s">
        <v>17</v>
      </c>
      <c r="Q23" s="130" t="s">
        <v>120</v>
      </c>
      <c r="R23" s="130" t="s">
        <v>17</v>
      </c>
    </row>
    <row r="24" spans="1:19" ht="13.5" thickBot="1" x14ac:dyDescent="0.25">
      <c r="A24" s="7" t="s">
        <v>27</v>
      </c>
      <c r="B24" s="8">
        <v>6</v>
      </c>
      <c r="C24" s="9">
        <v>5</v>
      </c>
      <c r="D24" s="10">
        <f>SUM(B24:C24)</f>
        <v>11</v>
      </c>
      <c r="E24" s="8">
        <v>12</v>
      </c>
      <c r="F24" s="9">
        <v>6</v>
      </c>
      <c r="G24" s="12">
        <v>18</v>
      </c>
      <c r="H24" s="104">
        <v>25</v>
      </c>
      <c r="I24" s="105">
        <v>13</v>
      </c>
      <c r="J24" s="114">
        <v>0</v>
      </c>
      <c r="K24" s="114"/>
      <c r="L24" s="114">
        <f>SUM(H24:J24)</f>
        <v>38</v>
      </c>
      <c r="M24" s="133">
        <v>81</v>
      </c>
      <c r="N24" s="132">
        <f>(M24)</f>
        <v>81</v>
      </c>
      <c r="O24" s="133">
        <v>52</v>
      </c>
      <c r="P24" s="132">
        <f>O24</f>
        <v>52</v>
      </c>
      <c r="Q24" s="133">
        <v>48</v>
      </c>
      <c r="R24" s="132">
        <f>Q24</f>
        <v>48</v>
      </c>
    </row>
    <row r="25" spans="1:19" ht="13.5" thickBot="1" x14ac:dyDescent="0.25">
      <c r="A25" s="7" t="s">
        <v>28</v>
      </c>
      <c r="B25" s="13">
        <v>7</v>
      </c>
      <c r="C25" s="14">
        <v>2</v>
      </c>
      <c r="D25" s="10">
        <f t="shared" ref="D25:D35" si="7">SUM(B25:C25)</f>
        <v>9</v>
      </c>
      <c r="E25" s="13">
        <v>7</v>
      </c>
      <c r="F25" s="13">
        <v>7</v>
      </c>
      <c r="G25" s="12">
        <f t="shared" ref="G25:G35" si="8">SUM(E25:F25)</f>
        <v>14</v>
      </c>
      <c r="H25" s="101">
        <v>19</v>
      </c>
      <c r="I25" s="45">
        <v>7</v>
      </c>
      <c r="J25" s="115">
        <v>0</v>
      </c>
      <c r="K25" s="114"/>
      <c r="L25" s="114">
        <f t="shared" ref="L25:L32" si="9">SUM(H25:J25)</f>
        <v>26</v>
      </c>
      <c r="M25" s="133">
        <v>55</v>
      </c>
      <c r="N25" s="132">
        <f>(M25)</f>
        <v>55</v>
      </c>
      <c r="O25" s="133">
        <v>50</v>
      </c>
      <c r="P25" s="132">
        <f t="shared" ref="P25:P35" si="10">O25</f>
        <v>50</v>
      </c>
      <c r="Q25" s="133">
        <v>47</v>
      </c>
      <c r="R25" s="132">
        <f t="shared" ref="R25:R35" si="11">Q25</f>
        <v>47</v>
      </c>
    </row>
    <row r="26" spans="1:19" ht="13.5" thickBot="1" x14ac:dyDescent="0.25">
      <c r="A26" s="7" t="s">
        <v>29</v>
      </c>
      <c r="B26" s="13">
        <v>5</v>
      </c>
      <c r="C26" s="14">
        <v>3</v>
      </c>
      <c r="D26" s="10">
        <f t="shared" si="7"/>
        <v>8</v>
      </c>
      <c r="E26" s="13">
        <v>5</v>
      </c>
      <c r="F26" s="13">
        <v>1</v>
      </c>
      <c r="G26" s="12">
        <f t="shared" si="8"/>
        <v>6</v>
      </c>
      <c r="H26" s="101">
        <v>5</v>
      </c>
      <c r="I26" s="45">
        <v>2</v>
      </c>
      <c r="J26" s="115">
        <v>0</v>
      </c>
      <c r="K26" s="114"/>
      <c r="L26" s="114">
        <f t="shared" si="9"/>
        <v>7</v>
      </c>
      <c r="M26" s="133">
        <v>27</v>
      </c>
      <c r="N26" s="132">
        <v>27</v>
      </c>
      <c r="O26" s="133">
        <v>33</v>
      </c>
      <c r="P26" s="132">
        <f t="shared" si="10"/>
        <v>33</v>
      </c>
      <c r="Q26" s="133">
        <v>35</v>
      </c>
      <c r="R26" s="132">
        <f t="shared" si="11"/>
        <v>35</v>
      </c>
    </row>
    <row r="27" spans="1:19" ht="13.5" thickBot="1" x14ac:dyDescent="0.25">
      <c r="A27" s="7" t="s">
        <v>30</v>
      </c>
      <c r="B27" s="13">
        <v>4</v>
      </c>
      <c r="C27" s="14">
        <v>5</v>
      </c>
      <c r="D27" s="10">
        <f t="shared" si="7"/>
        <v>9</v>
      </c>
      <c r="E27" s="13">
        <v>2</v>
      </c>
      <c r="F27" s="13">
        <v>5</v>
      </c>
      <c r="G27" s="12">
        <f t="shared" si="8"/>
        <v>7</v>
      </c>
      <c r="H27" s="101">
        <v>10</v>
      </c>
      <c r="I27" s="45">
        <v>7</v>
      </c>
      <c r="J27" s="115">
        <v>0</v>
      </c>
      <c r="K27" s="114"/>
      <c r="L27" s="114">
        <f t="shared" si="9"/>
        <v>17</v>
      </c>
      <c r="M27" s="133">
        <v>32</v>
      </c>
      <c r="N27" s="132">
        <v>32</v>
      </c>
      <c r="O27" s="133">
        <v>29</v>
      </c>
      <c r="P27" s="132">
        <f t="shared" si="10"/>
        <v>29</v>
      </c>
      <c r="Q27" s="133">
        <v>45</v>
      </c>
      <c r="R27" s="132">
        <f t="shared" si="11"/>
        <v>45</v>
      </c>
    </row>
    <row r="28" spans="1:19" ht="13.5" thickBot="1" x14ac:dyDescent="0.25">
      <c r="A28" s="7" t="s">
        <v>31</v>
      </c>
      <c r="B28" s="13">
        <v>3</v>
      </c>
      <c r="C28" s="14">
        <v>3</v>
      </c>
      <c r="D28" s="10">
        <f t="shared" si="7"/>
        <v>6</v>
      </c>
      <c r="E28" s="13">
        <v>6</v>
      </c>
      <c r="F28" s="13">
        <v>3</v>
      </c>
      <c r="G28" s="12">
        <f t="shared" si="8"/>
        <v>9</v>
      </c>
      <c r="H28" s="101">
        <v>2</v>
      </c>
      <c r="I28" s="45">
        <v>0</v>
      </c>
      <c r="J28" s="115">
        <v>24</v>
      </c>
      <c r="K28" s="114"/>
      <c r="L28" s="106">
        <f t="shared" si="9"/>
        <v>26</v>
      </c>
      <c r="M28" s="134">
        <v>42</v>
      </c>
      <c r="N28" s="131">
        <v>42</v>
      </c>
      <c r="O28" s="134">
        <v>28</v>
      </c>
      <c r="P28" s="132">
        <f t="shared" si="10"/>
        <v>28</v>
      </c>
      <c r="Q28" s="196">
        <v>63</v>
      </c>
      <c r="R28" s="132">
        <f t="shared" si="11"/>
        <v>63</v>
      </c>
    </row>
    <row r="29" spans="1:19" ht="13.5" thickBot="1" x14ac:dyDescent="0.25">
      <c r="A29" s="7" t="s">
        <v>0</v>
      </c>
      <c r="B29" s="13">
        <v>12</v>
      </c>
      <c r="C29" s="14">
        <v>4</v>
      </c>
      <c r="D29" s="10">
        <f t="shared" si="7"/>
        <v>16</v>
      </c>
      <c r="E29" s="13">
        <v>11</v>
      </c>
      <c r="F29" s="13">
        <v>7</v>
      </c>
      <c r="G29" s="12">
        <f>SUM(F29+E29)</f>
        <v>18</v>
      </c>
      <c r="H29" s="101">
        <v>0</v>
      </c>
      <c r="I29" s="45">
        <v>0</v>
      </c>
      <c r="J29" s="115">
        <v>42</v>
      </c>
      <c r="K29" s="114"/>
      <c r="L29" s="106">
        <f t="shared" si="9"/>
        <v>42</v>
      </c>
      <c r="M29" s="134">
        <v>53</v>
      </c>
      <c r="N29" s="131">
        <v>53</v>
      </c>
      <c r="O29" s="134">
        <v>37</v>
      </c>
      <c r="P29" s="132">
        <f t="shared" si="10"/>
        <v>37</v>
      </c>
      <c r="Q29" s="196">
        <v>38</v>
      </c>
      <c r="R29" s="132">
        <f t="shared" si="11"/>
        <v>38</v>
      </c>
    </row>
    <row r="30" spans="1:19" ht="13.5" thickBot="1" x14ac:dyDescent="0.25">
      <c r="A30" s="7" t="s">
        <v>19</v>
      </c>
      <c r="B30" s="13">
        <v>8</v>
      </c>
      <c r="C30" s="14">
        <v>6</v>
      </c>
      <c r="D30" s="10">
        <f t="shared" si="7"/>
        <v>14</v>
      </c>
      <c r="E30" s="13">
        <v>12</v>
      </c>
      <c r="F30" s="13">
        <v>5</v>
      </c>
      <c r="G30" s="12">
        <f>SUM(E30+F30)</f>
        <v>17</v>
      </c>
      <c r="H30" s="101">
        <v>0</v>
      </c>
      <c r="I30" s="45">
        <v>0</v>
      </c>
      <c r="J30" s="115">
        <v>25</v>
      </c>
      <c r="K30" s="114"/>
      <c r="L30" s="106">
        <f t="shared" si="9"/>
        <v>25</v>
      </c>
      <c r="M30" s="134">
        <v>38</v>
      </c>
      <c r="N30" s="131">
        <v>38</v>
      </c>
      <c r="O30" s="134">
        <v>21</v>
      </c>
      <c r="P30" s="132">
        <f t="shared" si="10"/>
        <v>21</v>
      </c>
      <c r="Q30" s="196">
        <v>25</v>
      </c>
      <c r="R30" s="132">
        <f t="shared" si="11"/>
        <v>25</v>
      </c>
    </row>
    <row r="31" spans="1:19" ht="13.5" thickBot="1" x14ac:dyDescent="0.25">
      <c r="A31" s="7" t="s">
        <v>32</v>
      </c>
      <c r="B31" s="13">
        <v>2</v>
      </c>
      <c r="C31" s="14">
        <v>4</v>
      </c>
      <c r="D31" s="10">
        <f t="shared" si="7"/>
        <v>6</v>
      </c>
      <c r="E31" s="13">
        <v>5</v>
      </c>
      <c r="F31" s="13">
        <v>1</v>
      </c>
      <c r="G31" s="12">
        <f t="shared" si="8"/>
        <v>6</v>
      </c>
      <c r="H31" s="101"/>
      <c r="I31" s="45"/>
      <c r="J31" s="115">
        <v>41</v>
      </c>
      <c r="K31" s="114"/>
      <c r="L31" s="106">
        <f t="shared" si="9"/>
        <v>41</v>
      </c>
      <c r="M31" s="134">
        <v>31</v>
      </c>
      <c r="N31" s="131">
        <v>31</v>
      </c>
      <c r="O31" s="134">
        <v>35</v>
      </c>
      <c r="P31" s="132">
        <f t="shared" si="10"/>
        <v>35</v>
      </c>
      <c r="Q31" s="196">
        <v>19</v>
      </c>
      <c r="R31" s="132">
        <f t="shared" si="11"/>
        <v>19</v>
      </c>
    </row>
    <row r="32" spans="1:19" ht="13.5" thickBot="1" x14ac:dyDescent="0.25">
      <c r="A32" s="7" t="s">
        <v>33</v>
      </c>
      <c r="B32" s="13">
        <v>12</v>
      </c>
      <c r="C32" s="14">
        <v>7</v>
      </c>
      <c r="D32" s="10">
        <f t="shared" si="7"/>
        <v>19</v>
      </c>
      <c r="E32" s="13">
        <v>13</v>
      </c>
      <c r="F32" s="13">
        <v>10</v>
      </c>
      <c r="G32" s="12">
        <f t="shared" si="8"/>
        <v>23</v>
      </c>
      <c r="H32" s="101"/>
      <c r="I32" s="45"/>
      <c r="J32" s="115">
        <v>37</v>
      </c>
      <c r="K32" s="114"/>
      <c r="L32" s="106">
        <f t="shared" si="9"/>
        <v>37</v>
      </c>
      <c r="M32" s="134">
        <v>32</v>
      </c>
      <c r="N32" s="131">
        <v>32</v>
      </c>
      <c r="O32" s="134">
        <v>22</v>
      </c>
      <c r="P32" s="132">
        <f t="shared" si="10"/>
        <v>22</v>
      </c>
      <c r="Q32" s="196">
        <v>27</v>
      </c>
      <c r="R32" s="132">
        <f t="shared" si="11"/>
        <v>27</v>
      </c>
    </row>
    <row r="33" spans="1:18" ht="13.5" thickBot="1" x14ac:dyDescent="0.25">
      <c r="A33" s="7" t="s">
        <v>18</v>
      </c>
      <c r="B33" s="13">
        <v>14</v>
      </c>
      <c r="C33" s="14">
        <v>5</v>
      </c>
      <c r="D33" s="10">
        <f t="shared" si="7"/>
        <v>19</v>
      </c>
      <c r="E33" s="13">
        <v>14</v>
      </c>
      <c r="F33" s="13">
        <v>7</v>
      </c>
      <c r="G33" s="12">
        <v>21</v>
      </c>
      <c r="H33" s="101"/>
      <c r="I33" s="45"/>
      <c r="J33" s="115"/>
      <c r="K33" s="114">
        <v>69</v>
      </c>
      <c r="L33" s="131">
        <f>SUM(H33:K33)</f>
        <v>69</v>
      </c>
      <c r="M33" s="134">
        <v>46</v>
      </c>
      <c r="N33" s="131">
        <v>46</v>
      </c>
      <c r="O33" s="134">
        <v>24</v>
      </c>
      <c r="P33" s="132">
        <f t="shared" si="10"/>
        <v>24</v>
      </c>
      <c r="Q33" s="196">
        <v>14</v>
      </c>
      <c r="R33" s="132">
        <f t="shared" si="11"/>
        <v>14</v>
      </c>
    </row>
    <row r="34" spans="1:18" ht="13.5" thickBot="1" x14ac:dyDescent="0.25">
      <c r="A34" s="7" t="s">
        <v>34</v>
      </c>
      <c r="B34" s="13">
        <v>5</v>
      </c>
      <c r="C34" s="14">
        <v>6</v>
      </c>
      <c r="D34" s="10">
        <f t="shared" si="7"/>
        <v>11</v>
      </c>
      <c r="E34" s="13">
        <v>8</v>
      </c>
      <c r="F34" s="13">
        <v>1</v>
      </c>
      <c r="G34" s="12">
        <f t="shared" si="8"/>
        <v>9</v>
      </c>
      <c r="H34" s="101"/>
      <c r="I34" s="45"/>
      <c r="J34" s="115"/>
      <c r="K34" s="114">
        <v>16</v>
      </c>
      <c r="L34" s="131">
        <f>SUM(H34:K34)</f>
        <v>16</v>
      </c>
      <c r="M34" s="134">
        <v>12</v>
      </c>
      <c r="N34" s="131">
        <v>12</v>
      </c>
      <c r="O34" s="134">
        <v>2</v>
      </c>
      <c r="P34" s="132">
        <f t="shared" si="10"/>
        <v>2</v>
      </c>
      <c r="Q34" s="196">
        <v>0</v>
      </c>
      <c r="R34" s="132">
        <f t="shared" si="11"/>
        <v>0</v>
      </c>
    </row>
    <row r="35" spans="1:18" ht="13.5" thickBot="1" x14ac:dyDescent="0.25">
      <c r="A35" s="7" t="s">
        <v>35</v>
      </c>
      <c r="B35" s="19">
        <v>12</v>
      </c>
      <c r="C35" s="20">
        <v>7</v>
      </c>
      <c r="D35" s="23">
        <f t="shared" si="7"/>
        <v>19</v>
      </c>
      <c r="E35" s="13">
        <v>11</v>
      </c>
      <c r="F35" s="13">
        <v>3</v>
      </c>
      <c r="G35" s="100">
        <f t="shared" si="8"/>
        <v>14</v>
      </c>
      <c r="H35" s="101"/>
      <c r="I35" s="45"/>
      <c r="J35" s="115"/>
      <c r="K35" s="114">
        <v>52</v>
      </c>
      <c r="L35" s="131">
        <f>SUM(H35:K35)</f>
        <v>52</v>
      </c>
      <c r="M35" s="134">
        <v>35</v>
      </c>
      <c r="N35" s="131">
        <v>35</v>
      </c>
      <c r="O35" s="134">
        <v>35</v>
      </c>
      <c r="P35" s="132">
        <f t="shared" si="10"/>
        <v>35</v>
      </c>
      <c r="Q35" s="134">
        <v>30</v>
      </c>
      <c r="R35" s="132">
        <f t="shared" si="11"/>
        <v>30</v>
      </c>
    </row>
    <row r="36" spans="1:18" ht="13.5" thickBot="1" x14ac:dyDescent="0.25">
      <c r="A36" s="39" t="s">
        <v>17</v>
      </c>
      <c r="B36" s="27">
        <f t="shared" ref="B36:F36" si="12">SUM(B24:B35)</f>
        <v>90</v>
      </c>
      <c r="C36" s="7">
        <f t="shared" si="12"/>
        <v>57</v>
      </c>
      <c r="D36" s="24">
        <f t="shared" si="12"/>
        <v>147</v>
      </c>
      <c r="E36" s="27">
        <f t="shared" si="12"/>
        <v>106</v>
      </c>
      <c r="F36" s="7">
        <f t="shared" si="12"/>
        <v>56</v>
      </c>
      <c r="G36" s="26">
        <f t="shared" ref="G36:L36" si="13">SUM(G24:G35)</f>
        <v>162</v>
      </c>
      <c r="H36" s="102">
        <f t="shared" si="13"/>
        <v>61</v>
      </c>
      <c r="I36" s="103">
        <f t="shared" si="13"/>
        <v>29</v>
      </c>
      <c r="J36" s="116">
        <f t="shared" si="13"/>
        <v>169</v>
      </c>
      <c r="K36" s="116">
        <f t="shared" si="13"/>
        <v>137</v>
      </c>
      <c r="L36" s="109">
        <f t="shared" si="13"/>
        <v>396</v>
      </c>
      <c r="M36" s="135">
        <f t="shared" ref="M36:R36" si="14">SUM(M24:M35)</f>
        <v>484</v>
      </c>
      <c r="N36" s="109">
        <f t="shared" si="14"/>
        <v>484</v>
      </c>
      <c r="O36" s="135">
        <f t="shared" si="14"/>
        <v>368</v>
      </c>
      <c r="P36" s="109">
        <f t="shared" si="14"/>
        <v>368</v>
      </c>
      <c r="Q36" s="135">
        <f t="shared" si="14"/>
        <v>391</v>
      </c>
      <c r="R36" s="109">
        <f t="shared" si="14"/>
        <v>391</v>
      </c>
    </row>
    <row r="39" spans="1:18" ht="18.75" hidden="1" thickBot="1" x14ac:dyDescent="0.25">
      <c r="B39" s="193" t="s">
        <v>129</v>
      </c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5"/>
    </row>
    <row r="40" spans="1:18" hidden="1" x14ac:dyDescent="0.2">
      <c r="B40" s="308">
        <f>SUM(O24:O35)</f>
        <v>368</v>
      </c>
      <c r="C40" s="309"/>
      <c r="D40" s="309"/>
      <c r="E40" s="309"/>
      <c r="F40" s="309"/>
      <c r="G40" s="309"/>
      <c r="H40" s="309"/>
      <c r="I40" s="309"/>
      <c r="J40" s="309"/>
      <c r="K40" s="309"/>
      <c r="L40" s="309"/>
      <c r="M40" s="310"/>
    </row>
    <row r="41" spans="1:18" ht="13.5" hidden="1" thickBot="1" x14ac:dyDescent="0.25">
      <c r="B41" s="300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2"/>
    </row>
    <row r="43" spans="1:18" ht="13.5" thickBot="1" x14ac:dyDescent="0.25"/>
    <row r="44" spans="1:18" ht="18.75" thickBot="1" x14ac:dyDescent="0.25">
      <c r="B44" s="303" t="s">
        <v>142</v>
      </c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5"/>
    </row>
    <row r="45" spans="1:18" x14ac:dyDescent="0.2">
      <c r="B45" s="297">
        <f>SUM(Q24:Q35)</f>
        <v>391</v>
      </c>
      <c r="C45" s="298"/>
      <c r="D45" s="298"/>
      <c r="E45" s="298"/>
      <c r="F45" s="298"/>
      <c r="G45" s="298"/>
      <c r="H45" s="298"/>
      <c r="I45" s="298"/>
      <c r="J45" s="298"/>
      <c r="K45" s="298"/>
      <c r="L45" s="298"/>
      <c r="M45" s="299"/>
    </row>
    <row r="46" spans="1:18" ht="13.5" thickBot="1" x14ac:dyDescent="0.25">
      <c r="B46" s="300"/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302"/>
    </row>
  </sheetData>
  <mergeCells count="15">
    <mergeCell ref="R6:T6"/>
    <mergeCell ref="O6:Q6"/>
    <mergeCell ref="B6:D6"/>
    <mergeCell ref="E6:G6"/>
    <mergeCell ref="H6:K6"/>
    <mergeCell ref="L6:N6"/>
    <mergeCell ref="B45:M46"/>
    <mergeCell ref="B44:M44"/>
    <mergeCell ref="Q22:R22"/>
    <mergeCell ref="B40:M41"/>
    <mergeCell ref="B22:D22"/>
    <mergeCell ref="E22:G22"/>
    <mergeCell ref="M22:N22"/>
    <mergeCell ref="H22:L22"/>
    <mergeCell ref="O22:P22"/>
  </mergeCells>
  <phoneticPr fontId="4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61" firstPageNumber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808"/>
  <sheetViews>
    <sheetView topLeftCell="A4" workbookViewId="0">
      <selection activeCell="A38" sqref="A38:XFD38"/>
    </sheetView>
  </sheetViews>
  <sheetFormatPr baseColWidth="10" defaultRowHeight="12.75" x14ac:dyDescent="0.2"/>
  <cols>
    <col min="1" max="1" width="16.140625" customWidth="1"/>
    <col min="2" max="2" width="3" bestFit="1" customWidth="1"/>
  </cols>
  <sheetData>
    <row r="2" spans="1:8" x14ac:dyDescent="0.2">
      <c r="F2" s="37"/>
      <c r="G2" s="37"/>
      <c r="H2" s="37"/>
    </row>
    <row r="3" spans="1:8" x14ac:dyDescent="0.2">
      <c r="F3" s="37"/>
      <c r="G3" s="37"/>
      <c r="H3" s="37"/>
    </row>
    <row r="4" spans="1:8" x14ac:dyDescent="0.2">
      <c r="A4" s="230" t="s">
        <v>35</v>
      </c>
      <c r="B4">
        <v>14</v>
      </c>
      <c r="C4">
        <v>36</v>
      </c>
      <c r="F4" s="37"/>
      <c r="G4" s="37"/>
      <c r="H4" s="37"/>
    </row>
    <row r="5" spans="1:8" x14ac:dyDescent="0.2">
      <c r="A5" s="230" t="s">
        <v>27</v>
      </c>
      <c r="B5">
        <v>14</v>
      </c>
      <c r="C5">
        <v>74</v>
      </c>
      <c r="F5" s="37"/>
      <c r="G5" s="37"/>
      <c r="H5" s="37"/>
    </row>
    <row r="6" spans="1:8" x14ac:dyDescent="0.2">
      <c r="A6" s="230" t="s">
        <v>28</v>
      </c>
      <c r="B6">
        <v>14</v>
      </c>
      <c r="C6">
        <v>48</v>
      </c>
      <c r="F6" s="37"/>
      <c r="G6" s="37"/>
      <c r="H6" s="37"/>
    </row>
    <row r="7" spans="1:8" x14ac:dyDescent="0.2">
      <c r="A7" s="230" t="s">
        <v>29</v>
      </c>
      <c r="B7">
        <v>14</v>
      </c>
      <c r="C7">
        <v>40</v>
      </c>
      <c r="F7" s="37"/>
      <c r="G7" s="37"/>
      <c r="H7" s="37"/>
    </row>
    <row r="8" spans="1:8" x14ac:dyDescent="0.2">
      <c r="A8" s="230" t="s">
        <v>30</v>
      </c>
      <c r="B8">
        <v>15</v>
      </c>
      <c r="C8">
        <v>35</v>
      </c>
      <c r="D8" s="231">
        <f>SUM(C4:C8)</f>
        <v>233</v>
      </c>
      <c r="F8" s="37"/>
      <c r="G8" s="37"/>
      <c r="H8" s="37"/>
    </row>
    <row r="9" spans="1:8" x14ac:dyDescent="0.2">
      <c r="A9" s="230" t="s">
        <v>31</v>
      </c>
      <c r="B9">
        <v>15</v>
      </c>
      <c r="C9">
        <v>53</v>
      </c>
      <c r="D9" s="232">
        <v>54</v>
      </c>
      <c r="F9" s="37"/>
      <c r="G9" s="37"/>
      <c r="H9" s="37"/>
    </row>
    <row r="10" spans="1:8" x14ac:dyDescent="0.2">
      <c r="A10" s="230" t="s">
        <v>0</v>
      </c>
      <c r="B10">
        <v>15</v>
      </c>
      <c r="C10">
        <v>53</v>
      </c>
      <c r="F10" s="37"/>
      <c r="G10" s="37"/>
      <c r="H10" s="37"/>
    </row>
    <row r="11" spans="1:8" x14ac:dyDescent="0.2">
      <c r="A11" s="230" t="s">
        <v>19</v>
      </c>
      <c r="B11">
        <v>15</v>
      </c>
      <c r="C11">
        <v>85</v>
      </c>
      <c r="F11" s="37"/>
      <c r="G11" s="37"/>
      <c r="H11" s="37"/>
    </row>
    <row r="12" spans="1:8" x14ac:dyDescent="0.2">
      <c r="A12" s="230" t="s">
        <v>32</v>
      </c>
      <c r="B12">
        <v>15</v>
      </c>
      <c r="C12">
        <v>57</v>
      </c>
      <c r="F12" s="37"/>
      <c r="G12" s="37"/>
      <c r="H12" s="37"/>
    </row>
    <row r="13" spans="1:8" x14ac:dyDescent="0.2">
      <c r="A13" s="230" t="s">
        <v>33</v>
      </c>
      <c r="B13">
        <v>15</v>
      </c>
      <c r="C13">
        <v>75</v>
      </c>
      <c r="F13" s="37"/>
      <c r="G13" s="37"/>
      <c r="H13" s="37"/>
    </row>
    <row r="14" spans="1:8" x14ac:dyDescent="0.2">
      <c r="A14" s="230" t="s">
        <v>18</v>
      </c>
      <c r="B14">
        <v>15</v>
      </c>
      <c r="C14">
        <v>92</v>
      </c>
      <c r="F14" s="37"/>
      <c r="G14" s="37"/>
      <c r="H14" s="37"/>
    </row>
    <row r="15" spans="1:8" x14ac:dyDescent="0.2">
      <c r="A15" s="230" t="s">
        <v>34</v>
      </c>
      <c r="B15">
        <v>15</v>
      </c>
      <c r="C15">
        <v>26</v>
      </c>
      <c r="F15" s="37"/>
      <c r="G15" s="37"/>
      <c r="H15" s="37"/>
    </row>
    <row r="16" spans="1:8" x14ac:dyDescent="0.2">
      <c r="C16">
        <f>SUM(C4:C15)</f>
        <v>674</v>
      </c>
      <c r="F16" s="37"/>
      <c r="G16" s="37"/>
      <c r="H16" s="37"/>
    </row>
    <row r="17" spans="6:8" x14ac:dyDescent="0.2">
      <c r="F17" s="37"/>
      <c r="G17" s="37"/>
      <c r="H17" s="37"/>
    </row>
    <row r="18" spans="6:8" x14ac:dyDescent="0.2">
      <c r="F18" s="37"/>
      <c r="G18" s="37"/>
      <c r="H18" s="37"/>
    </row>
    <row r="19" spans="6:8" x14ac:dyDescent="0.2">
      <c r="F19" s="37"/>
      <c r="G19" s="37"/>
      <c r="H19" s="37"/>
    </row>
    <row r="20" spans="6:8" x14ac:dyDescent="0.2">
      <c r="F20" s="37"/>
      <c r="G20" s="37"/>
      <c r="H20" s="37"/>
    </row>
    <row r="21" spans="6:8" x14ac:dyDescent="0.2">
      <c r="F21" s="37"/>
      <c r="G21" s="37"/>
      <c r="H21" s="37"/>
    </row>
    <row r="22" spans="6:8" x14ac:dyDescent="0.2">
      <c r="F22" s="37"/>
      <c r="G22" s="37"/>
      <c r="H22" s="37"/>
    </row>
    <row r="23" spans="6:8" x14ac:dyDescent="0.2">
      <c r="F23" s="37"/>
      <c r="G23" s="37"/>
      <c r="H23" s="37"/>
    </row>
    <row r="24" spans="6:8" x14ac:dyDescent="0.2">
      <c r="F24" s="37"/>
      <c r="G24" s="37"/>
      <c r="H24" s="37"/>
    </row>
    <row r="25" spans="6:8" x14ac:dyDescent="0.2">
      <c r="F25" s="37"/>
      <c r="G25" s="37"/>
      <c r="H25" s="37"/>
    </row>
    <row r="26" spans="6:8" x14ac:dyDescent="0.2">
      <c r="F26" s="37"/>
      <c r="G26" s="37"/>
      <c r="H26" s="37"/>
    </row>
    <row r="27" spans="6:8" x14ac:dyDescent="0.2">
      <c r="F27" s="37"/>
      <c r="G27" s="37"/>
      <c r="H27" s="37"/>
    </row>
    <row r="28" spans="6:8" x14ac:dyDescent="0.2">
      <c r="F28" s="37"/>
      <c r="G28" s="37"/>
      <c r="H28" s="37"/>
    </row>
    <row r="29" spans="6:8" x14ac:dyDescent="0.2">
      <c r="F29" s="37"/>
      <c r="G29" s="37"/>
      <c r="H29" s="37"/>
    </row>
    <row r="30" spans="6:8" x14ac:dyDescent="0.2">
      <c r="F30" s="37"/>
      <c r="G30" s="37"/>
      <c r="H30" s="37"/>
    </row>
    <row r="31" spans="6:8" x14ac:dyDescent="0.2">
      <c r="F31" s="37"/>
      <c r="G31" s="37"/>
      <c r="H31" s="37"/>
    </row>
    <row r="32" spans="6:8" x14ac:dyDescent="0.2">
      <c r="F32" s="37"/>
      <c r="G32" s="37"/>
      <c r="H32" s="37"/>
    </row>
    <row r="33" spans="6:8" x14ac:dyDescent="0.2">
      <c r="F33" s="37"/>
      <c r="G33" s="37"/>
      <c r="H33" s="37"/>
    </row>
    <row r="34" spans="6:8" x14ac:dyDescent="0.2">
      <c r="F34" s="37"/>
      <c r="G34" s="37"/>
      <c r="H34" s="37"/>
    </row>
    <row r="35" spans="6:8" x14ac:dyDescent="0.2">
      <c r="F35" s="37"/>
      <c r="G35" s="37"/>
      <c r="H35" s="37"/>
    </row>
    <row r="36" spans="6:8" x14ac:dyDescent="0.2">
      <c r="F36" s="37"/>
      <c r="G36" s="37"/>
      <c r="H36" s="37"/>
    </row>
    <row r="37" spans="6:8" x14ac:dyDescent="0.2">
      <c r="F37" s="37"/>
      <c r="G37" s="37"/>
      <c r="H37" s="37"/>
    </row>
    <row r="38" spans="6:8" x14ac:dyDescent="0.2">
      <c r="F38" s="37"/>
      <c r="G38" s="37"/>
      <c r="H38" s="37"/>
    </row>
    <row r="39" spans="6:8" x14ac:dyDescent="0.2">
      <c r="F39" s="37"/>
      <c r="G39" s="37"/>
      <c r="H39" s="37"/>
    </row>
    <row r="40" spans="6:8" x14ac:dyDescent="0.2">
      <c r="F40" s="37"/>
      <c r="G40" s="37"/>
      <c r="H40" s="37"/>
    </row>
    <row r="41" spans="6:8" x14ac:dyDescent="0.2">
      <c r="F41" s="37"/>
      <c r="G41" s="37"/>
      <c r="H41" s="37"/>
    </row>
    <row r="42" spans="6:8" x14ac:dyDescent="0.2">
      <c r="F42" s="37"/>
      <c r="G42" s="37"/>
      <c r="H42" s="37"/>
    </row>
    <row r="43" spans="6:8" x14ac:dyDescent="0.2">
      <c r="F43" s="37"/>
      <c r="G43" s="37"/>
      <c r="H43" s="37"/>
    </row>
    <row r="44" spans="6:8" x14ac:dyDescent="0.2">
      <c r="F44" s="37"/>
      <c r="G44" s="37"/>
      <c r="H44" s="37"/>
    </row>
    <row r="45" spans="6:8" x14ac:dyDescent="0.2">
      <c r="F45" s="37"/>
      <c r="G45" s="37"/>
      <c r="H45" s="37"/>
    </row>
    <row r="46" spans="6:8" x14ac:dyDescent="0.2">
      <c r="F46" s="37"/>
      <c r="G46" s="37"/>
      <c r="H46" s="37"/>
    </row>
    <row r="47" spans="6:8" x14ac:dyDescent="0.2">
      <c r="F47" s="37"/>
      <c r="G47" s="37"/>
      <c r="H47" s="37"/>
    </row>
    <row r="48" spans="6:8" x14ac:dyDescent="0.2">
      <c r="F48" s="37"/>
      <c r="G48" s="37"/>
      <c r="H48" s="37"/>
    </row>
    <row r="49" spans="6:8" x14ac:dyDescent="0.2">
      <c r="F49" s="37"/>
      <c r="G49" s="37"/>
      <c r="H49" s="37"/>
    </row>
    <row r="50" spans="6:8" x14ac:dyDescent="0.2">
      <c r="F50" s="37"/>
      <c r="G50" s="37"/>
      <c r="H50" s="37"/>
    </row>
    <row r="51" spans="6:8" x14ac:dyDescent="0.2">
      <c r="F51" s="37"/>
      <c r="G51" s="37"/>
      <c r="H51" s="37"/>
    </row>
    <row r="52" spans="6:8" x14ac:dyDescent="0.2">
      <c r="F52" s="37"/>
      <c r="G52" s="37"/>
      <c r="H52" s="37"/>
    </row>
    <row r="53" spans="6:8" x14ac:dyDescent="0.2">
      <c r="F53" s="37"/>
      <c r="G53" s="37"/>
      <c r="H53" s="37"/>
    </row>
    <row r="54" spans="6:8" x14ac:dyDescent="0.2">
      <c r="F54" s="37"/>
      <c r="G54" s="37"/>
      <c r="H54" s="37"/>
    </row>
    <row r="55" spans="6:8" x14ac:dyDescent="0.2">
      <c r="F55" s="37"/>
      <c r="G55" s="37"/>
      <c r="H55" s="37"/>
    </row>
    <row r="56" spans="6:8" x14ac:dyDescent="0.2">
      <c r="F56" s="37"/>
      <c r="G56" s="37"/>
      <c r="H56" s="37"/>
    </row>
    <row r="57" spans="6:8" x14ac:dyDescent="0.2">
      <c r="F57" s="37"/>
      <c r="G57" s="37"/>
      <c r="H57" s="37"/>
    </row>
    <row r="58" spans="6:8" x14ac:dyDescent="0.2">
      <c r="F58" s="37"/>
      <c r="G58" s="37"/>
      <c r="H58" s="37"/>
    </row>
    <row r="59" spans="6:8" x14ac:dyDescent="0.2">
      <c r="F59" s="37"/>
      <c r="G59" s="37"/>
      <c r="H59" s="37"/>
    </row>
    <row r="60" spans="6:8" x14ac:dyDescent="0.2">
      <c r="F60" s="37"/>
      <c r="G60" s="37"/>
      <c r="H60" s="37"/>
    </row>
    <row r="61" spans="6:8" x14ac:dyDescent="0.2">
      <c r="F61" s="37"/>
      <c r="G61" s="37"/>
      <c r="H61" s="37"/>
    </row>
    <row r="62" spans="6:8" x14ac:dyDescent="0.2">
      <c r="F62" s="37"/>
      <c r="G62" s="37"/>
      <c r="H62" s="37"/>
    </row>
    <row r="63" spans="6:8" x14ac:dyDescent="0.2">
      <c r="F63" s="37"/>
      <c r="G63" s="37"/>
      <c r="H63" s="37"/>
    </row>
    <row r="64" spans="6:8" x14ac:dyDescent="0.2">
      <c r="F64" s="37"/>
      <c r="G64" s="37"/>
      <c r="H64" s="37"/>
    </row>
    <row r="65" spans="6:8" x14ac:dyDescent="0.2">
      <c r="F65" s="37"/>
      <c r="G65" s="37"/>
      <c r="H65" s="37"/>
    </row>
    <row r="66" spans="6:8" x14ac:dyDescent="0.2">
      <c r="F66" s="37"/>
      <c r="G66" s="37"/>
      <c r="H66" s="37"/>
    </row>
    <row r="67" spans="6:8" x14ac:dyDescent="0.2">
      <c r="F67" s="37"/>
      <c r="G67" s="37"/>
      <c r="H67" s="37"/>
    </row>
    <row r="68" spans="6:8" x14ac:dyDescent="0.2">
      <c r="F68" s="37"/>
      <c r="G68" s="37"/>
      <c r="H68" s="37"/>
    </row>
    <row r="69" spans="6:8" x14ac:dyDescent="0.2">
      <c r="F69" s="37"/>
      <c r="G69" s="37"/>
      <c r="H69" s="37"/>
    </row>
    <row r="70" spans="6:8" x14ac:dyDescent="0.2">
      <c r="F70" s="37"/>
      <c r="G70" s="37"/>
      <c r="H70" s="37"/>
    </row>
    <row r="71" spans="6:8" x14ac:dyDescent="0.2">
      <c r="F71" s="37"/>
      <c r="G71" s="37"/>
      <c r="H71" s="37"/>
    </row>
    <row r="72" spans="6:8" x14ac:dyDescent="0.2">
      <c r="F72" s="37"/>
      <c r="G72" s="37"/>
      <c r="H72" s="37"/>
    </row>
    <row r="73" spans="6:8" x14ac:dyDescent="0.2">
      <c r="F73" s="37"/>
      <c r="G73" s="37"/>
      <c r="H73" s="37"/>
    </row>
    <row r="74" spans="6:8" x14ac:dyDescent="0.2">
      <c r="F74" s="37"/>
      <c r="G74" s="37"/>
      <c r="H74" s="37"/>
    </row>
    <row r="75" spans="6:8" x14ac:dyDescent="0.2">
      <c r="F75" s="37"/>
      <c r="G75" s="37"/>
      <c r="H75" s="37"/>
    </row>
    <row r="76" spans="6:8" x14ac:dyDescent="0.2">
      <c r="F76" s="37"/>
      <c r="G76" s="37"/>
      <c r="H76" s="37"/>
    </row>
    <row r="77" spans="6:8" x14ac:dyDescent="0.2">
      <c r="F77" s="37"/>
      <c r="G77" s="37"/>
      <c r="H77" s="37"/>
    </row>
    <row r="78" spans="6:8" x14ac:dyDescent="0.2">
      <c r="F78" s="37"/>
      <c r="G78" s="37"/>
      <c r="H78" s="37"/>
    </row>
    <row r="79" spans="6:8" x14ac:dyDescent="0.2">
      <c r="F79" s="37"/>
      <c r="G79" s="37"/>
      <c r="H79" s="37"/>
    </row>
    <row r="80" spans="6:8" x14ac:dyDescent="0.2">
      <c r="F80" s="37"/>
      <c r="G80" s="37"/>
      <c r="H80" s="37"/>
    </row>
    <row r="81" spans="6:8" x14ac:dyDescent="0.2">
      <c r="F81" s="37"/>
      <c r="G81" s="37"/>
      <c r="H81" s="37"/>
    </row>
    <row r="82" spans="6:8" x14ac:dyDescent="0.2">
      <c r="F82" s="37"/>
      <c r="G82" s="37"/>
      <c r="H82" s="37"/>
    </row>
    <row r="83" spans="6:8" x14ac:dyDescent="0.2">
      <c r="F83" s="37"/>
      <c r="G83" s="37"/>
      <c r="H83" s="37"/>
    </row>
    <row r="84" spans="6:8" x14ac:dyDescent="0.2">
      <c r="F84" s="37"/>
      <c r="G84" s="37"/>
      <c r="H84" s="37"/>
    </row>
    <row r="85" spans="6:8" x14ac:dyDescent="0.2">
      <c r="F85" s="37"/>
      <c r="G85" s="37"/>
      <c r="H85" s="37"/>
    </row>
    <row r="86" spans="6:8" x14ac:dyDescent="0.2">
      <c r="F86" s="37"/>
      <c r="G86" s="37"/>
      <c r="H86" s="37"/>
    </row>
    <row r="87" spans="6:8" x14ac:dyDescent="0.2">
      <c r="F87" s="37"/>
      <c r="G87" s="37"/>
      <c r="H87" s="37"/>
    </row>
    <row r="88" spans="6:8" x14ac:dyDescent="0.2">
      <c r="F88" s="37"/>
      <c r="G88" s="37"/>
      <c r="H88" s="37"/>
    </row>
    <row r="89" spans="6:8" x14ac:dyDescent="0.2">
      <c r="F89" s="37"/>
      <c r="G89" s="37"/>
      <c r="H89" s="37"/>
    </row>
    <row r="90" spans="6:8" x14ac:dyDescent="0.2">
      <c r="F90" s="37"/>
      <c r="G90" s="37"/>
      <c r="H90" s="37"/>
    </row>
    <row r="91" spans="6:8" x14ac:dyDescent="0.2">
      <c r="F91" s="37"/>
      <c r="G91" s="37"/>
      <c r="H91" s="37"/>
    </row>
    <row r="92" spans="6:8" x14ac:dyDescent="0.2">
      <c r="F92" s="37"/>
      <c r="G92" s="37"/>
      <c r="H92" s="37"/>
    </row>
    <row r="93" spans="6:8" x14ac:dyDescent="0.2">
      <c r="F93" s="37"/>
      <c r="G93" s="37"/>
      <c r="H93" s="37"/>
    </row>
    <row r="94" spans="6:8" x14ac:dyDescent="0.2">
      <c r="F94" s="37"/>
      <c r="G94" s="37"/>
      <c r="H94" s="37"/>
    </row>
    <row r="95" spans="6:8" x14ac:dyDescent="0.2">
      <c r="F95" s="37"/>
      <c r="G95" s="37"/>
      <c r="H95" s="37"/>
    </row>
    <row r="96" spans="6:8" x14ac:dyDescent="0.2">
      <c r="F96" s="37"/>
      <c r="G96" s="37"/>
      <c r="H96" s="37"/>
    </row>
    <row r="97" spans="6:8" x14ac:dyDescent="0.2">
      <c r="F97" s="37"/>
      <c r="G97" s="37"/>
      <c r="H97" s="37"/>
    </row>
    <row r="98" spans="6:8" x14ac:dyDescent="0.2">
      <c r="F98" s="37"/>
      <c r="G98" s="37"/>
      <c r="H98" s="37"/>
    </row>
    <row r="99" spans="6:8" x14ac:dyDescent="0.2">
      <c r="F99" s="37"/>
      <c r="G99" s="37"/>
      <c r="H99" s="37"/>
    </row>
    <row r="100" spans="6:8" x14ac:dyDescent="0.2">
      <c r="F100" s="37"/>
      <c r="G100" s="37"/>
      <c r="H100" s="37"/>
    </row>
    <row r="101" spans="6:8" x14ac:dyDescent="0.2">
      <c r="F101" s="37"/>
      <c r="G101" s="37"/>
      <c r="H101" s="37"/>
    </row>
    <row r="102" spans="6:8" x14ac:dyDescent="0.2">
      <c r="F102" s="37"/>
      <c r="G102" s="37"/>
      <c r="H102" s="37"/>
    </row>
    <row r="103" spans="6:8" x14ac:dyDescent="0.2">
      <c r="F103" s="37"/>
      <c r="G103" s="37"/>
      <c r="H103" s="37"/>
    </row>
    <row r="104" spans="6:8" x14ac:dyDescent="0.2">
      <c r="F104" s="37"/>
      <c r="G104" s="37"/>
      <c r="H104" s="37"/>
    </row>
    <row r="105" spans="6:8" x14ac:dyDescent="0.2">
      <c r="F105" s="37"/>
      <c r="G105" s="37"/>
      <c r="H105" s="37"/>
    </row>
    <row r="106" spans="6:8" x14ac:dyDescent="0.2">
      <c r="F106" s="37"/>
      <c r="G106" s="37"/>
      <c r="H106" s="37"/>
    </row>
    <row r="107" spans="6:8" x14ac:dyDescent="0.2">
      <c r="F107" s="37"/>
      <c r="G107" s="37"/>
      <c r="H107" s="37"/>
    </row>
    <row r="108" spans="6:8" x14ac:dyDescent="0.2">
      <c r="F108" s="37"/>
      <c r="G108" s="37"/>
      <c r="H108" s="37"/>
    </row>
    <row r="109" spans="6:8" x14ac:dyDescent="0.2">
      <c r="F109" s="37"/>
      <c r="G109" s="37"/>
      <c r="H109" s="37"/>
    </row>
    <row r="110" spans="6:8" x14ac:dyDescent="0.2">
      <c r="F110" s="37"/>
      <c r="G110" s="37"/>
      <c r="H110" s="37"/>
    </row>
    <row r="111" spans="6:8" x14ac:dyDescent="0.2">
      <c r="F111" s="37"/>
      <c r="G111" s="37"/>
      <c r="H111" s="37"/>
    </row>
    <row r="112" spans="6:8" x14ac:dyDescent="0.2">
      <c r="F112" s="37"/>
      <c r="G112" s="37"/>
      <c r="H112" s="37"/>
    </row>
    <row r="113" spans="6:8" x14ac:dyDescent="0.2">
      <c r="F113" s="37"/>
      <c r="G113" s="37"/>
      <c r="H113" s="37"/>
    </row>
    <row r="114" spans="6:8" x14ac:dyDescent="0.2">
      <c r="F114" s="37"/>
      <c r="G114" s="37"/>
      <c r="H114" s="37"/>
    </row>
    <row r="115" spans="6:8" x14ac:dyDescent="0.2">
      <c r="F115" s="37"/>
      <c r="G115" s="37"/>
      <c r="H115" s="37"/>
    </row>
    <row r="116" spans="6:8" x14ac:dyDescent="0.2">
      <c r="F116" s="37"/>
      <c r="G116" s="37"/>
      <c r="H116" s="37"/>
    </row>
    <row r="117" spans="6:8" x14ac:dyDescent="0.2">
      <c r="F117" s="37"/>
      <c r="G117" s="37"/>
      <c r="H117" s="37"/>
    </row>
    <row r="118" spans="6:8" x14ac:dyDescent="0.2">
      <c r="F118" s="37"/>
      <c r="G118" s="37"/>
      <c r="H118" s="37"/>
    </row>
    <row r="119" spans="6:8" x14ac:dyDescent="0.2">
      <c r="F119" s="37"/>
      <c r="G119" s="37"/>
      <c r="H119" s="37"/>
    </row>
    <row r="120" spans="6:8" x14ac:dyDescent="0.2">
      <c r="F120" s="37"/>
      <c r="G120" s="37"/>
      <c r="H120" s="37"/>
    </row>
    <row r="121" spans="6:8" x14ac:dyDescent="0.2">
      <c r="F121" s="37"/>
      <c r="G121" s="37"/>
      <c r="H121" s="37"/>
    </row>
    <row r="122" spans="6:8" x14ac:dyDescent="0.2">
      <c r="F122" s="37"/>
      <c r="G122" s="37"/>
      <c r="H122" s="37"/>
    </row>
    <row r="123" spans="6:8" x14ac:dyDescent="0.2">
      <c r="F123" s="37"/>
      <c r="G123" s="37"/>
      <c r="H123" s="37"/>
    </row>
    <row r="124" spans="6:8" x14ac:dyDescent="0.2">
      <c r="F124" s="37"/>
      <c r="G124" s="37"/>
      <c r="H124" s="37"/>
    </row>
    <row r="125" spans="6:8" x14ac:dyDescent="0.2">
      <c r="F125" s="37"/>
      <c r="G125" s="37"/>
      <c r="H125" s="37"/>
    </row>
    <row r="126" spans="6:8" x14ac:dyDescent="0.2">
      <c r="F126" s="37"/>
      <c r="G126" s="37"/>
      <c r="H126" s="37"/>
    </row>
    <row r="127" spans="6:8" x14ac:dyDescent="0.2">
      <c r="F127" s="37"/>
      <c r="G127" s="37"/>
      <c r="H127" s="37"/>
    </row>
    <row r="128" spans="6:8" x14ac:dyDescent="0.2">
      <c r="F128" s="37"/>
      <c r="G128" s="37"/>
      <c r="H128" s="37"/>
    </row>
    <row r="129" spans="6:8" x14ac:dyDescent="0.2">
      <c r="F129" s="37"/>
      <c r="G129" s="37"/>
      <c r="H129" s="37"/>
    </row>
    <row r="130" spans="6:8" x14ac:dyDescent="0.2">
      <c r="F130" s="37"/>
      <c r="G130" s="37"/>
      <c r="H130" s="37"/>
    </row>
    <row r="131" spans="6:8" x14ac:dyDescent="0.2">
      <c r="F131" s="37"/>
      <c r="G131" s="37"/>
      <c r="H131" s="37"/>
    </row>
    <row r="132" spans="6:8" x14ac:dyDescent="0.2">
      <c r="F132" s="37"/>
      <c r="G132" s="37"/>
      <c r="H132" s="37"/>
    </row>
    <row r="133" spans="6:8" x14ac:dyDescent="0.2">
      <c r="F133" s="37"/>
      <c r="G133" s="37"/>
      <c r="H133" s="37"/>
    </row>
    <row r="134" spans="6:8" x14ac:dyDescent="0.2">
      <c r="F134" s="37"/>
      <c r="G134" s="37"/>
      <c r="H134" s="37"/>
    </row>
    <row r="135" spans="6:8" x14ac:dyDescent="0.2">
      <c r="F135" s="37"/>
      <c r="G135" s="37"/>
      <c r="H135" s="37"/>
    </row>
    <row r="136" spans="6:8" x14ac:dyDescent="0.2">
      <c r="F136" s="37"/>
      <c r="G136" s="37"/>
      <c r="H136" s="37"/>
    </row>
    <row r="137" spans="6:8" x14ac:dyDescent="0.2">
      <c r="F137" s="37"/>
      <c r="G137" s="37"/>
      <c r="H137" s="37"/>
    </row>
    <row r="138" spans="6:8" x14ac:dyDescent="0.2">
      <c r="F138" s="37"/>
      <c r="G138" s="37"/>
      <c r="H138" s="37"/>
    </row>
    <row r="139" spans="6:8" x14ac:dyDescent="0.2">
      <c r="F139" s="37"/>
      <c r="G139" s="37"/>
      <c r="H139" s="37"/>
    </row>
    <row r="140" spans="6:8" x14ac:dyDescent="0.2">
      <c r="F140" s="37"/>
      <c r="G140" s="37"/>
      <c r="H140" s="37"/>
    </row>
    <row r="141" spans="6:8" x14ac:dyDescent="0.2">
      <c r="F141" s="37"/>
      <c r="G141" s="37"/>
      <c r="H141" s="37"/>
    </row>
    <row r="142" spans="6:8" x14ac:dyDescent="0.2">
      <c r="F142" s="37"/>
      <c r="G142" s="37"/>
      <c r="H142" s="37"/>
    </row>
    <row r="143" spans="6:8" x14ac:dyDescent="0.2">
      <c r="F143" s="37"/>
      <c r="G143" s="37"/>
      <c r="H143" s="37"/>
    </row>
    <row r="144" spans="6:8" x14ac:dyDescent="0.2">
      <c r="F144" s="37"/>
      <c r="G144" s="37"/>
      <c r="H144" s="37"/>
    </row>
    <row r="145" spans="6:8" x14ac:dyDescent="0.2">
      <c r="F145" s="37"/>
      <c r="G145" s="37"/>
      <c r="H145" s="37"/>
    </row>
    <row r="146" spans="6:8" x14ac:dyDescent="0.2">
      <c r="F146" s="37"/>
      <c r="G146" s="37"/>
      <c r="H146" s="37"/>
    </row>
    <row r="147" spans="6:8" x14ac:dyDescent="0.2">
      <c r="F147" s="37"/>
      <c r="G147" s="37"/>
      <c r="H147" s="37"/>
    </row>
    <row r="148" spans="6:8" x14ac:dyDescent="0.2">
      <c r="F148" s="37"/>
      <c r="G148" s="37"/>
      <c r="H148" s="37"/>
    </row>
    <row r="149" spans="6:8" x14ac:dyDescent="0.2">
      <c r="F149" s="37"/>
      <c r="G149" s="37"/>
      <c r="H149" s="37"/>
    </row>
    <row r="150" spans="6:8" x14ac:dyDescent="0.2">
      <c r="F150" s="37"/>
      <c r="G150" s="37"/>
      <c r="H150" s="37"/>
    </row>
    <row r="151" spans="6:8" x14ac:dyDescent="0.2">
      <c r="F151" s="37"/>
      <c r="G151" s="37"/>
      <c r="H151" s="37"/>
    </row>
    <row r="152" spans="6:8" x14ac:dyDescent="0.2">
      <c r="F152" s="37"/>
      <c r="G152" s="37"/>
      <c r="H152" s="37"/>
    </row>
    <row r="153" spans="6:8" x14ac:dyDescent="0.2">
      <c r="F153" s="37"/>
      <c r="G153" s="37"/>
      <c r="H153" s="37"/>
    </row>
    <row r="154" spans="6:8" x14ac:dyDescent="0.2">
      <c r="F154" s="37"/>
      <c r="G154" s="37"/>
      <c r="H154" s="37"/>
    </row>
    <row r="155" spans="6:8" x14ac:dyDescent="0.2">
      <c r="F155" s="37"/>
      <c r="G155" s="37"/>
      <c r="H155" s="37"/>
    </row>
    <row r="156" spans="6:8" x14ac:dyDescent="0.2">
      <c r="F156" s="37"/>
      <c r="G156" s="37"/>
      <c r="H156" s="37"/>
    </row>
    <row r="157" spans="6:8" x14ac:dyDescent="0.2">
      <c r="F157" s="37"/>
      <c r="G157" s="37"/>
      <c r="H157" s="37"/>
    </row>
    <row r="158" spans="6:8" x14ac:dyDescent="0.2">
      <c r="F158" s="37"/>
      <c r="G158" s="37"/>
      <c r="H158" s="37"/>
    </row>
    <row r="159" spans="6:8" x14ac:dyDescent="0.2">
      <c r="F159" s="37"/>
      <c r="G159" s="37"/>
      <c r="H159" s="37"/>
    </row>
    <row r="160" spans="6:8" x14ac:dyDescent="0.2">
      <c r="F160" s="37"/>
      <c r="G160" s="37"/>
      <c r="H160" s="37"/>
    </row>
    <row r="161" spans="6:8" x14ac:dyDescent="0.2">
      <c r="F161" s="37"/>
      <c r="G161" s="37"/>
      <c r="H161" s="37"/>
    </row>
    <row r="162" spans="6:8" x14ac:dyDescent="0.2">
      <c r="F162" s="37"/>
      <c r="G162" s="37"/>
      <c r="H162" s="37"/>
    </row>
    <row r="163" spans="6:8" x14ac:dyDescent="0.2">
      <c r="F163" s="37"/>
      <c r="G163" s="37"/>
      <c r="H163" s="37"/>
    </row>
    <row r="164" spans="6:8" x14ac:dyDescent="0.2">
      <c r="F164" s="37"/>
      <c r="G164" s="37"/>
      <c r="H164" s="37"/>
    </row>
    <row r="165" spans="6:8" x14ac:dyDescent="0.2">
      <c r="F165" s="37"/>
      <c r="G165" s="37"/>
      <c r="H165" s="37"/>
    </row>
    <row r="166" spans="6:8" x14ac:dyDescent="0.2">
      <c r="F166" s="37"/>
      <c r="G166" s="37"/>
      <c r="H166" s="37"/>
    </row>
    <row r="167" spans="6:8" x14ac:dyDescent="0.2">
      <c r="F167" s="37"/>
      <c r="G167" s="37"/>
      <c r="H167" s="37"/>
    </row>
    <row r="168" spans="6:8" x14ac:dyDescent="0.2">
      <c r="F168" s="37"/>
      <c r="G168" s="37"/>
      <c r="H168" s="37"/>
    </row>
    <row r="169" spans="6:8" x14ac:dyDescent="0.2">
      <c r="F169" s="37"/>
      <c r="G169" s="37"/>
      <c r="H169" s="37"/>
    </row>
    <row r="170" spans="6:8" x14ac:dyDescent="0.2">
      <c r="F170" s="37"/>
      <c r="G170" s="37"/>
      <c r="H170" s="37"/>
    </row>
    <row r="171" spans="6:8" x14ac:dyDescent="0.2">
      <c r="F171" s="37"/>
      <c r="G171" s="37"/>
      <c r="H171" s="37"/>
    </row>
    <row r="172" spans="6:8" x14ac:dyDescent="0.2">
      <c r="F172" s="37"/>
      <c r="G172" s="37"/>
      <c r="H172" s="37"/>
    </row>
    <row r="173" spans="6:8" x14ac:dyDescent="0.2">
      <c r="F173" s="37"/>
      <c r="G173" s="37"/>
      <c r="H173" s="37"/>
    </row>
    <row r="174" spans="6:8" x14ac:dyDescent="0.2">
      <c r="F174" s="37"/>
      <c r="G174" s="37"/>
      <c r="H174" s="37"/>
    </row>
    <row r="175" spans="6:8" x14ac:dyDescent="0.2">
      <c r="F175" s="37"/>
      <c r="G175" s="37"/>
      <c r="H175" s="37"/>
    </row>
    <row r="176" spans="6:8" x14ac:dyDescent="0.2">
      <c r="F176" s="37"/>
      <c r="G176" s="37"/>
      <c r="H176" s="37"/>
    </row>
    <row r="177" spans="6:8" x14ac:dyDescent="0.2">
      <c r="F177" s="37"/>
      <c r="G177" s="37"/>
      <c r="H177" s="37"/>
    </row>
    <row r="178" spans="6:8" x14ac:dyDescent="0.2">
      <c r="F178" s="37"/>
      <c r="G178" s="37"/>
      <c r="H178" s="37"/>
    </row>
    <row r="179" spans="6:8" x14ac:dyDescent="0.2">
      <c r="F179" s="37"/>
      <c r="G179" s="37"/>
      <c r="H179" s="37"/>
    </row>
    <row r="180" spans="6:8" x14ac:dyDescent="0.2">
      <c r="F180" s="37"/>
      <c r="G180" s="37"/>
      <c r="H180" s="37"/>
    </row>
    <row r="181" spans="6:8" x14ac:dyDescent="0.2">
      <c r="F181" s="37"/>
      <c r="G181" s="37"/>
      <c r="H181" s="37"/>
    </row>
    <row r="182" spans="6:8" x14ac:dyDescent="0.2">
      <c r="F182" s="37"/>
      <c r="G182" s="37"/>
      <c r="H182" s="37"/>
    </row>
    <row r="183" spans="6:8" x14ac:dyDescent="0.2">
      <c r="F183" s="37"/>
      <c r="G183" s="37"/>
      <c r="H183" s="37"/>
    </row>
    <row r="184" spans="6:8" x14ac:dyDescent="0.2">
      <c r="F184" s="37"/>
      <c r="G184" s="37"/>
      <c r="H184" s="37"/>
    </row>
    <row r="185" spans="6:8" x14ac:dyDescent="0.2">
      <c r="F185" s="37"/>
      <c r="G185" s="37"/>
      <c r="H185" s="37"/>
    </row>
    <row r="186" spans="6:8" x14ac:dyDescent="0.2">
      <c r="F186" s="37"/>
      <c r="G186" s="37"/>
      <c r="H186" s="37"/>
    </row>
    <row r="187" spans="6:8" x14ac:dyDescent="0.2">
      <c r="F187" s="37"/>
      <c r="G187" s="37"/>
      <c r="H187" s="37"/>
    </row>
    <row r="188" spans="6:8" x14ac:dyDescent="0.2">
      <c r="F188" s="37"/>
      <c r="G188" s="37"/>
      <c r="H188" s="37"/>
    </row>
    <row r="189" spans="6:8" x14ac:dyDescent="0.2">
      <c r="F189" s="37"/>
      <c r="G189" s="37"/>
      <c r="H189" s="37"/>
    </row>
    <row r="190" spans="6:8" x14ac:dyDescent="0.2">
      <c r="F190" s="37"/>
      <c r="G190" s="37"/>
      <c r="H190" s="37"/>
    </row>
    <row r="191" spans="6:8" x14ac:dyDescent="0.2">
      <c r="F191" s="37"/>
      <c r="G191" s="37"/>
      <c r="H191" s="37"/>
    </row>
    <row r="192" spans="6:8" x14ac:dyDescent="0.2">
      <c r="F192" s="37"/>
      <c r="G192" s="37"/>
      <c r="H192" s="37"/>
    </row>
    <row r="193" spans="6:8" x14ac:dyDescent="0.2">
      <c r="F193" s="37"/>
      <c r="G193" s="37"/>
      <c r="H193" s="37"/>
    </row>
    <row r="194" spans="6:8" x14ac:dyDescent="0.2">
      <c r="F194" s="37"/>
      <c r="G194" s="37"/>
      <c r="H194" s="37"/>
    </row>
    <row r="195" spans="6:8" x14ac:dyDescent="0.2">
      <c r="F195" s="37"/>
      <c r="G195" s="37"/>
      <c r="H195" s="37"/>
    </row>
    <row r="196" spans="6:8" x14ac:dyDescent="0.2">
      <c r="F196" s="37"/>
      <c r="G196" s="37"/>
      <c r="H196" s="37"/>
    </row>
    <row r="197" spans="6:8" x14ac:dyDescent="0.2">
      <c r="F197" s="37"/>
      <c r="G197" s="37"/>
      <c r="H197" s="37"/>
    </row>
    <row r="198" spans="6:8" x14ac:dyDescent="0.2">
      <c r="F198" s="37"/>
      <c r="G198" s="37"/>
      <c r="H198" s="37"/>
    </row>
    <row r="199" spans="6:8" x14ac:dyDescent="0.2">
      <c r="F199" s="37"/>
      <c r="G199" s="37"/>
      <c r="H199" s="37"/>
    </row>
    <row r="200" spans="6:8" x14ac:dyDescent="0.2">
      <c r="F200" s="37"/>
      <c r="G200" s="37"/>
      <c r="H200" s="37"/>
    </row>
    <row r="201" spans="6:8" x14ac:dyDescent="0.2">
      <c r="F201" s="37"/>
      <c r="G201" s="37"/>
      <c r="H201" s="37"/>
    </row>
    <row r="202" spans="6:8" x14ac:dyDescent="0.2">
      <c r="F202" s="37"/>
      <c r="G202" s="37"/>
      <c r="H202" s="37"/>
    </row>
    <row r="203" spans="6:8" x14ac:dyDescent="0.2">
      <c r="F203" s="37"/>
      <c r="G203" s="37"/>
      <c r="H203" s="37"/>
    </row>
    <row r="204" spans="6:8" x14ac:dyDescent="0.2">
      <c r="F204" s="37"/>
      <c r="G204" s="37"/>
      <c r="H204" s="37"/>
    </row>
    <row r="205" spans="6:8" x14ac:dyDescent="0.2">
      <c r="F205" s="37"/>
      <c r="G205" s="37"/>
      <c r="H205" s="37"/>
    </row>
    <row r="206" spans="6:8" x14ac:dyDescent="0.2">
      <c r="F206" s="37"/>
      <c r="G206" s="37"/>
      <c r="H206" s="37"/>
    </row>
    <row r="207" spans="6:8" x14ac:dyDescent="0.2">
      <c r="F207" s="37"/>
      <c r="G207" s="37"/>
      <c r="H207" s="37"/>
    </row>
    <row r="208" spans="6:8" x14ac:dyDescent="0.2">
      <c r="F208" s="37"/>
      <c r="G208" s="37"/>
      <c r="H208" s="37"/>
    </row>
    <row r="209" spans="6:8" x14ac:dyDescent="0.2">
      <c r="F209" s="37"/>
      <c r="G209" s="37"/>
      <c r="H209" s="37"/>
    </row>
    <row r="210" spans="6:8" x14ac:dyDescent="0.2">
      <c r="F210" s="37"/>
      <c r="G210" s="37"/>
      <c r="H210" s="37"/>
    </row>
    <row r="211" spans="6:8" x14ac:dyDescent="0.2">
      <c r="F211" s="37"/>
      <c r="G211" s="37"/>
      <c r="H211" s="37"/>
    </row>
    <row r="212" spans="6:8" x14ac:dyDescent="0.2">
      <c r="F212" s="37"/>
      <c r="G212" s="37"/>
      <c r="H212" s="37"/>
    </row>
    <row r="213" spans="6:8" x14ac:dyDescent="0.2">
      <c r="F213" s="37"/>
      <c r="G213" s="37"/>
      <c r="H213" s="37"/>
    </row>
    <row r="214" spans="6:8" x14ac:dyDescent="0.2">
      <c r="F214" s="37"/>
      <c r="G214" s="37"/>
      <c r="H214" s="37"/>
    </row>
    <row r="215" spans="6:8" x14ac:dyDescent="0.2">
      <c r="F215" s="37"/>
      <c r="G215" s="37"/>
      <c r="H215" s="37"/>
    </row>
    <row r="216" spans="6:8" x14ac:dyDescent="0.2">
      <c r="F216" s="37"/>
      <c r="G216" s="37"/>
      <c r="H216" s="37"/>
    </row>
    <row r="217" spans="6:8" x14ac:dyDescent="0.2">
      <c r="F217" s="37"/>
      <c r="G217" s="37"/>
      <c r="H217" s="37"/>
    </row>
    <row r="218" spans="6:8" x14ac:dyDescent="0.2">
      <c r="F218" s="37"/>
      <c r="G218" s="37"/>
      <c r="H218" s="37"/>
    </row>
    <row r="219" spans="6:8" x14ac:dyDescent="0.2">
      <c r="F219" s="37"/>
      <c r="G219" s="37"/>
      <c r="H219" s="37"/>
    </row>
    <row r="220" spans="6:8" x14ac:dyDescent="0.2">
      <c r="F220" s="37"/>
      <c r="G220" s="37"/>
      <c r="H220" s="37"/>
    </row>
    <row r="221" spans="6:8" x14ac:dyDescent="0.2">
      <c r="F221" s="37"/>
      <c r="G221" s="37"/>
      <c r="H221" s="37"/>
    </row>
    <row r="222" spans="6:8" x14ac:dyDescent="0.2">
      <c r="F222" s="37"/>
      <c r="G222" s="37"/>
      <c r="H222" s="37"/>
    </row>
    <row r="223" spans="6:8" x14ac:dyDescent="0.2">
      <c r="F223" s="37"/>
      <c r="G223" s="37"/>
      <c r="H223" s="37"/>
    </row>
    <row r="224" spans="6:8" x14ac:dyDescent="0.2">
      <c r="F224" s="37"/>
      <c r="G224" s="37"/>
      <c r="H224" s="37"/>
    </row>
    <row r="225" spans="6:8" x14ac:dyDescent="0.2">
      <c r="F225" s="37"/>
      <c r="G225" s="37"/>
      <c r="H225" s="37"/>
    </row>
    <row r="226" spans="6:8" x14ac:dyDescent="0.2">
      <c r="F226" s="37"/>
      <c r="G226" s="37"/>
      <c r="H226" s="37"/>
    </row>
    <row r="227" spans="6:8" x14ac:dyDescent="0.2">
      <c r="F227" s="37"/>
      <c r="G227" s="37"/>
      <c r="H227" s="37"/>
    </row>
    <row r="228" spans="6:8" x14ac:dyDescent="0.2">
      <c r="F228" s="37"/>
      <c r="G228" s="37"/>
      <c r="H228" s="37"/>
    </row>
    <row r="229" spans="6:8" x14ac:dyDescent="0.2">
      <c r="F229" s="37"/>
      <c r="G229" s="37"/>
      <c r="H229" s="37"/>
    </row>
    <row r="230" spans="6:8" x14ac:dyDescent="0.2">
      <c r="F230" s="37"/>
      <c r="G230" s="37"/>
      <c r="H230" s="37"/>
    </row>
    <row r="231" spans="6:8" x14ac:dyDescent="0.2">
      <c r="F231" s="37"/>
      <c r="G231" s="37"/>
      <c r="H231" s="37"/>
    </row>
    <row r="232" spans="6:8" x14ac:dyDescent="0.2">
      <c r="F232" s="37"/>
      <c r="G232" s="37"/>
      <c r="H232" s="37"/>
    </row>
    <row r="233" spans="6:8" x14ac:dyDescent="0.2">
      <c r="F233" s="37"/>
      <c r="G233" s="37"/>
      <c r="H233" s="37"/>
    </row>
    <row r="234" spans="6:8" x14ac:dyDescent="0.2">
      <c r="F234" s="37"/>
      <c r="G234" s="37"/>
      <c r="H234" s="37"/>
    </row>
    <row r="235" spans="6:8" x14ac:dyDescent="0.2">
      <c r="F235" s="37"/>
      <c r="G235" s="37"/>
      <c r="H235" s="37"/>
    </row>
    <row r="236" spans="6:8" x14ac:dyDescent="0.2">
      <c r="F236" s="37"/>
      <c r="G236" s="37"/>
      <c r="H236" s="37"/>
    </row>
    <row r="237" spans="6:8" x14ac:dyDescent="0.2">
      <c r="F237" s="37"/>
      <c r="G237" s="37"/>
      <c r="H237" s="37"/>
    </row>
    <row r="238" spans="6:8" x14ac:dyDescent="0.2">
      <c r="F238" s="37"/>
      <c r="G238" s="37"/>
      <c r="H238" s="37"/>
    </row>
    <row r="239" spans="6:8" x14ac:dyDescent="0.2">
      <c r="F239" s="37"/>
      <c r="G239" s="37"/>
      <c r="H239" s="37"/>
    </row>
    <row r="240" spans="6:8" x14ac:dyDescent="0.2">
      <c r="F240" s="37"/>
      <c r="G240" s="37"/>
      <c r="H240" s="37"/>
    </row>
    <row r="241" spans="6:8" x14ac:dyDescent="0.2">
      <c r="F241" s="37"/>
      <c r="G241" s="37"/>
      <c r="H241" s="37"/>
    </row>
    <row r="242" spans="6:8" x14ac:dyDescent="0.2">
      <c r="F242" s="37"/>
      <c r="G242" s="37"/>
      <c r="H242" s="37"/>
    </row>
    <row r="243" spans="6:8" x14ac:dyDescent="0.2">
      <c r="F243" s="37"/>
      <c r="G243" s="37"/>
      <c r="H243" s="37"/>
    </row>
    <row r="244" spans="6:8" x14ac:dyDescent="0.2">
      <c r="F244" s="37"/>
      <c r="G244" s="37"/>
      <c r="H244" s="37"/>
    </row>
    <row r="245" spans="6:8" x14ac:dyDescent="0.2">
      <c r="F245" s="37"/>
      <c r="G245" s="37"/>
      <c r="H245" s="37"/>
    </row>
    <row r="246" spans="6:8" x14ac:dyDescent="0.2">
      <c r="F246" s="37"/>
      <c r="G246" s="37"/>
      <c r="H246" s="37"/>
    </row>
    <row r="247" spans="6:8" x14ac:dyDescent="0.2">
      <c r="F247" s="37"/>
      <c r="G247" s="37"/>
      <c r="H247" s="37"/>
    </row>
    <row r="248" spans="6:8" x14ac:dyDescent="0.2">
      <c r="F248" s="37"/>
      <c r="G248" s="37"/>
      <c r="H248" s="37"/>
    </row>
    <row r="249" spans="6:8" x14ac:dyDescent="0.2">
      <c r="F249" s="37"/>
      <c r="G249" s="37"/>
      <c r="H249" s="37"/>
    </row>
    <row r="250" spans="6:8" x14ac:dyDescent="0.2">
      <c r="F250" s="37"/>
      <c r="G250" s="37"/>
      <c r="H250" s="37"/>
    </row>
    <row r="251" spans="6:8" x14ac:dyDescent="0.2">
      <c r="F251" s="37"/>
      <c r="G251" s="37"/>
      <c r="H251" s="37"/>
    </row>
    <row r="252" spans="6:8" x14ac:dyDescent="0.2">
      <c r="F252" s="37"/>
      <c r="G252" s="37"/>
      <c r="H252" s="37"/>
    </row>
    <row r="253" spans="6:8" x14ac:dyDescent="0.2">
      <c r="F253" s="37"/>
      <c r="G253" s="37"/>
      <c r="H253" s="37"/>
    </row>
    <row r="254" spans="6:8" x14ac:dyDescent="0.2">
      <c r="F254" s="37"/>
      <c r="G254" s="37"/>
      <c r="H254" s="37"/>
    </row>
    <row r="255" spans="6:8" x14ac:dyDescent="0.2">
      <c r="F255" s="37"/>
      <c r="G255" s="37"/>
      <c r="H255" s="37"/>
    </row>
    <row r="256" spans="6:8" x14ac:dyDescent="0.2">
      <c r="F256" s="37"/>
      <c r="G256" s="37"/>
      <c r="H256" s="37"/>
    </row>
    <row r="257" spans="6:8" x14ac:dyDescent="0.2">
      <c r="F257" s="37"/>
      <c r="G257" s="37"/>
      <c r="H257" s="37"/>
    </row>
    <row r="258" spans="6:8" x14ac:dyDescent="0.2">
      <c r="F258" s="37"/>
      <c r="G258" s="37"/>
      <c r="H258" s="37"/>
    </row>
    <row r="259" spans="6:8" x14ac:dyDescent="0.2">
      <c r="F259" s="37"/>
      <c r="G259" s="37"/>
      <c r="H259" s="37"/>
    </row>
    <row r="260" spans="6:8" x14ac:dyDescent="0.2">
      <c r="F260" s="37"/>
      <c r="G260" s="37"/>
      <c r="H260" s="37"/>
    </row>
    <row r="261" spans="6:8" x14ac:dyDescent="0.2">
      <c r="F261" s="37"/>
      <c r="G261" s="37"/>
      <c r="H261" s="37"/>
    </row>
    <row r="262" spans="6:8" x14ac:dyDescent="0.2">
      <c r="F262" s="37"/>
      <c r="G262" s="37"/>
      <c r="H262" s="37"/>
    </row>
    <row r="263" spans="6:8" x14ac:dyDescent="0.2">
      <c r="F263" s="37"/>
      <c r="G263" s="37"/>
      <c r="H263" s="37"/>
    </row>
    <row r="264" spans="6:8" x14ac:dyDescent="0.2">
      <c r="F264" s="37"/>
      <c r="G264" s="37"/>
      <c r="H264" s="37"/>
    </row>
    <row r="265" spans="6:8" x14ac:dyDescent="0.2">
      <c r="F265" s="37"/>
      <c r="G265" s="37"/>
      <c r="H265" s="37"/>
    </row>
    <row r="266" spans="6:8" x14ac:dyDescent="0.2">
      <c r="F266" s="37"/>
      <c r="G266" s="37"/>
      <c r="H266" s="37"/>
    </row>
    <row r="267" spans="6:8" x14ac:dyDescent="0.2">
      <c r="F267" s="37"/>
      <c r="G267" s="37"/>
      <c r="H267" s="37"/>
    </row>
    <row r="268" spans="6:8" x14ac:dyDescent="0.2">
      <c r="F268" s="37"/>
      <c r="G268" s="37"/>
      <c r="H268" s="37"/>
    </row>
    <row r="269" spans="6:8" x14ac:dyDescent="0.2">
      <c r="F269" s="37"/>
      <c r="G269" s="37"/>
      <c r="H269" s="37"/>
    </row>
    <row r="270" spans="6:8" x14ac:dyDescent="0.2">
      <c r="F270" s="37"/>
      <c r="G270" s="37"/>
      <c r="H270" s="37"/>
    </row>
    <row r="271" spans="6:8" x14ac:dyDescent="0.2">
      <c r="F271" s="37"/>
      <c r="G271" s="37"/>
      <c r="H271" s="37"/>
    </row>
    <row r="272" spans="6:8" x14ac:dyDescent="0.2">
      <c r="F272" s="37"/>
      <c r="G272" s="37"/>
      <c r="H272" s="37"/>
    </row>
    <row r="273" spans="6:8" x14ac:dyDescent="0.2">
      <c r="F273" s="37"/>
      <c r="G273" s="37"/>
      <c r="H273" s="37"/>
    </row>
    <row r="274" spans="6:8" x14ac:dyDescent="0.2">
      <c r="F274" s="37"/>
      <c r="G274" s="37"/>
      <c r="H274" s="37"/>
    </row>
    <row r="275" spans="6:8" x14ac:dyDescent="0.2">
      <c r="F275" s="37"/>
      <c r="G275" s="37"/>
      <c r="H275" s="37"/>
    </row>
    <row r="276" spans="6:8" x14ac:dyDescent="0.2">
      <c r="F276" s="37"/>
      <c r="G276" s="37"/>
      <c r="H276" s="37"/>
    </row>
    <row r="277" spans="6:8" x14ac:dyDescent="0.2">
      <c r="F277" s="37"/>
      <c r="G277" s="37"/>
      <c r="H277" s="37"/>
    </row>
    <row r="278" spans="6:8" x14ac:dyDescent="0.2">
      <c r="F278" s="37"/>
      <c r="G278" s="37"/>
      <c r="H278" s="37"/>
    </row>
    <row r="279" spans="6:8" x14ac:dyDescent="0.2">
      <c r="F279" s="37"/>
      <c r="G279" s="37"/>
      <c r="H279" s="37"/>
    </row>
    <row r="280" spans="6:8" x14ac:dyDescent="0.2">
      <c r="F280" s="37"/>
      <c r="G280" s="37"/>
      <c r="H280" s="37"/>
    </row>
    <row r="281" spans="6:8" x14ac:dyDescent="0.2">
      <c r="F281" s="37"/>
      <c r="G281" s="37"/>
      <c r="H281" s="37"/>
    </row>
    <row r="282" spans="6:8" x14ac:dyDescent="0.2">
      <c r="F282" s="37"/>
      <c r="G282" s="37"/>
      <c r="H282" s="37"/>
    </row>
    <row r="283" spans="6:8" x14ac:dyDescent="0.2">
      <c r="F283" s="37"/>
      <c r="G283" s="37"/>
      <c r="H283" s="37"/>
    </row>
    <row r="284" spans="6:8" x14ac:dyDescent="0.2">
      <c r="F284" s="37"/>
      <c r="G284" s="37"/>
      <c r="H284" s="37"/>
    </row>
    <row r="285" spans="6:8" x14ac:dyDescent="0.2">
      <c r="F285" s="37"/>
      <c r="G285" s="37"/>
      <c r="H285" s="37"/>
    </row>
    <row r="286" spans="6:8" x14ac:dyDescent="0.2">
      <c r="F286" s="37"/>
      <c r="G286" s="37"/>
      <c r="H286" s="37"/>
    </row>
    <row r="287" spans="6:8" x14ac:dyDescent="0.2">
      <c r="F287" s="37"/>
      <c r="G287" s="37"/>
      <c r="H287" s="37"/>
    </row>
    <row r="288" spans="6:8" x14ac:dyDescent="0.2">
      <c r="F288" s="37"/>
      <c r="G288" s="37"/>
      <c r="H288" s="37"/>
    </row>
    <row r="289" spans="6:8" x14ac:dyDescent="0.2">
      <c r="F289" s="37"/>
      <c r="G289" s="37"/>
      <c r="H289" s="37"/>
    </row>
    <row r="290" spans="6:8" x14ac:dyDescent="0.2">
      <c r="F290" s="37"/>
      <c r="G290" s="37"/>
      <c r="H290" s="37"/>
    </row>
    <row r="291" spans="6:8" x14ac:dyDescent="0.2">
      <c r="F291" s="37"/>
      <c r="G291" s="37"/>
      <c r="H291" s="37"/>
    </row>
    <row r="292" spans="6:8" x14ac:dyDescent="0.2">
      <c r="F292" s="37"/>
      <c r="G292" s="37"/>
      <c r="H292" s="37"/>
    </row>
    <row r="293" spans="6:8" x14ac:dyDescent="0.2">
      <c r="F293" s="37"/>
      <c r="G293" s="37"/>
      <c r="H293" s="37"/>
    </row>
    <row r="294" spans="6:8" x14ac:dyDescent="0.2">
      <c r="F294" s="37"/>
      <c r="G294" s="37"/>
      <c r="H294" s="37"/>
    </row>
    <row r="295" spans="6:8" x14ac:dyDescent="0.2">
      <c r="F295" s="37"/>
      <c r="G295" s="37"/>
      <c r="H295" s="37"/>
    </row>
    <row r="296" spans="6:8" x14ac:dyDescent="0.2">
      <c r="F296" s="37"/>
      <c r="G296" s="37"/>
      <c r="H296" s="37"/>
    </row>
    <row r="297" spans="6:8" x14ac:dyDescent="0.2">
      <c r="F297" s="37"/>
      <c r="G297" s="37"/>
      <c r="H297" s="37"/>
    </row>
    <row r="298" spans="6:8" x14ac:dyDescent="0.2">
      <c r="F298" s="37"/>
      <c r="G298" s="37"/>
      <c r="H298" s="37"/>
    </row>
    <row r="299" spans="6:8" x14ac:dyDescent="0.2">
      <c r="F299" s="37"/>
      <c r="G299" s="37"/>
      <c r="H299" s="37"/>
    </row>
    <row r="300" spans="6:8" x14ac:dyDescent="0.2">
      <c r="F300" s="37"/>
      <c r="G300" s="37"/>
      <c r="H300" s="37"/>
    </row>
    <row r="301" spans="6:8" x14ac:dyDescent="0.2">
      <c r="F301" s="37"/>
      <c r="G301" s="37"/>
      <c r="H301" s="37"/>
    </row>
    <row r="302" spans="6:8" x14ac:dyDescent="0.2">
      <c r="F302" s="37"/>
      <c r="G302" s="37"/>
      <c r="H302" s="37"/>
    </row>
    <row r="303" spans="6:8" x14ac:dyDescent="0.2">
      <c r="F303" s="37"/>
      <c r="G303" s="37"/>
      <c r="H303" s="37"/>
    </row>
    <row r="304" spans="6:8" x14ac:dyDescent="0.2">
      <c r="F304" s="37"/>
      <c r="G304" s="37"/>
      <c r="H304" s="37"/>
    </row>
    <row r="305" spans="6:8" x14ac:dyDescent="0.2">
      <c r="F305" s="37"/>
      <c r="G305" s="37"/>
      <c r="H305" s="37"/>
    </row>
    <row r="306" spans="6:8" x14ac:dyDescent="0.2">
      <c r="F306" s="37"/>
      <c r="G306" s="37"/>
      <c r="H306" s="37"/>
    </row>
    <row r="307" spans="6:8" x14ac:dyDescent="0.2">
      <c r="F307" s="37"/>
      <c r="G307" s="37"/>
      <c r="H307" s="37"/>
    </row>
    <row r="308" spans="6:8" x14ac:dyDescent="0.2">
      <c r="F308" s="37"/>
      <c r="G308" s="37"/>
      <c r="H308" s="37"/>
    </row>
    <row r="309" spans="6:8" x14ac:dyDescent="0.2">
      <c r="F309" s="37"/>
      <c r="G309" s="37"/>
      <c r="H309" s="37"/>
    </row>
    <row r="310" spans="6:8" x14ac:dyDescent="0.2">
      <c r="F310" s="37"/>
      <c r="G310" s="37"/>
      <c r="H310" s="37"/>
    </row>
    <row r="311" spans="6:8" x14ac:dyDescent="0.2">
      <c r="F311" s="37"/>
      <c r="G311" s="37"/>
      <c r="H311" s="37"/>
    </row>
    <row r="312" spans="6:8" x14ac:dyDescent="0.2">
      <c r="F312" s="37"/>
      <c r="G312" s="37"/>
      <c r="H312" s="37"/>
    </row>
    <row r="313" spans="6:8" x14ac:dyDescent="0.2">
      <c r="F313" s="37"/>
      <c r="G313" s="37"/>
      <c r="H313" s="37"/>
    </row>
    <row r="314" spans="6:8" x14ac:dyDescent="0.2">
      <c r="F314" s="37"/>
      <c r="G314" s="37"/>
      <c r="H314" s="37"/>
    </row>
    <row r="315" spans="6:8" x14ac:dyDescent="0.2">
      <c r="F315" s="37"/>
      <c r="G315" s="37"/>
      <c r="H315" s="37"/>
    </row>
    <row r="316" spans="6:8" x14ac:dyDescent="0.2">
      <c r="F316" s="37"/>
      <c r="G316" s="37"/>
      <c r="H316" s="37"/>
    </row>
    <row r="317" spans="6:8" x14ac:dyDescent="0.2">
      <c r="F317" s="37"/>
      <c r="G317" s="37"/>
      <c r="H317" s="37"/>
    </row>
    <row r="318" spans="6:8" x14ac:dyDescent="0.2">
      <c r="F318" s="37"/>
      <c r="G318" s="37"/>
      <c r="H318" s="37"/>
    </row>
    <row r="319" spans="6:8" x14ac:dyDescent="0.2">
      <c r="F319" s="37"/>
      <c r="G319" s="37"/>
      <c r="H319" s="37"/>
    </row>
    <row r="320" spans="6:8" x14ac:dyDescent="0.2">
      <c r="F320" s="37"/>
      <c r="G320" s="37"/>
      <c r="H320" s="37"/>
    </row>
    <row r="321" spans="6:8" x14ac:dyDescent="0.2">
      <c r="F321" s="37"/>
      <c r="G321" s="37"/>
      <c r="H321" s="37"/>
    </row>
    <row r="322" spans="6:8" x14ac:dyDescent="0.2">
      <c r="F322" s="37"/>
      <c r="G322" s="37"/>
      <c r="H322" s="37"/>
    </row>
    <row r="323" spans="6:8" x14ac:dyDescent="0.2">
      <c r="F323" s="37"/>
      <c r="G323" s="37"/>
      <c r="H323" s="37"/>
    </row>
    <row r="324" spans="6:8" x14ac:dyDescent="0.2">
      <c r="F324" s="37"/>
      <c r="G324" s="37"/>
      <c r="H324" s="37"/>
    </row>
    <row r="325" spans="6:8" x14ac:dyDescent="0.2">
      <c r="F325" s="37"/>
      <c r="G325" s="37"/>
      <c r="H325" s="37"/>
    </row>
    <row r="326" spans="6:8" x14ac:dyDescent="0.2">
      <c r="F326" s="37"/>
      <c r="G326" s="37"/>
      <c r="H326" s="37"/>
    </row>
    <row r="327" spans="6:8" x14ac:dyDescent="0.2">
      <c r="F327" s="37"/>
      <c r="G327" s="37"/>
      <c r="H327" s="37"/>
    </row>
    <row r="328" spans="6:8" x14ac:dyDescent="0.2">
      <c r="F328" s="37"/>
      <c r="G328" s="37"/>
      <c r="H328" s="37"/>
    </row>
    <row r="329" spans="6:8" x14ac:dyDescent="0.2">
      <c r="F329" s="37"/>
      <c r="G329" s="37"/>
      <c r="H329" s="37"/>
    </row>
    <row r="330" spans="6:8" x14ac:dyDescent="0.2">
      <c r="F330" s="37"/>
      <c r="G330" s="37"/>
      <c r="H330" s="37"/>
    </row>
    <row r="331" spans="6:8" x14ac:dyDescent="0.2">
      <c r="F331" s="37"/>
      <c r="G331" s="37"/>
      <c r="H331" s="37"/>
    </row>
    <row r="332" spans="6:8" x14ac:dyDescent="0.2">
      <c r="F332" s="37"/>
      <c r="G332" s="37"/>
      <c r="H332" s="37"/>
    </row>
    <row r="333" spans="6:8" x14ac:dyDescent="0.2">
      <c r="F333" s="37"/>
      <c r="G333" s="37"/>
      <c r="H333" s="37"/>
    </row>
    <row r="334" spans="6:8" x14ac:dyDescent="0.2">
      <c r="F334" s="37"/>
      <c r="G334" s="37"/>
      <c r="H334" s="37"/>
    </row>
    <row r="335" spans="6:8" x14ac:dyDescent="0.2">
      <c r="F335" s="37"/>
      <c r="G335" s="37"/>
      <c r="H335" s="37"/>
    </row>
    <row r="336" spans="6:8" x14ac:dyDescent="0.2">
      <c r="F336" s="37"/>
      <c r="G336" s="37"/>
      <c r="H336" s="37"/>
    </row>
    <row r="337" spans="6:8" x14ac:dyDescent="0.2">
      <c r="F337" s="37"/>
      <c r="G337" s="37"/>
      <c r="H337" s="37"/>
    </row>
    <row r="338" spans="6:8" x14ac:dyDescent="0.2">
      <c r="F338" s="37"/>
      <c r="G338" s="37"/>
      <c r="H338" s="37"/>
    </row>
    <row r="339" spans="6:8" x14ac:dyDescent="0.2">
      <c r="F339" s="37"/>
      <c r="G339" s="37"/>
      <c r="H339" s="37"/>
    </row>
    <row r="340" spans="6:8" x14ac:dyDescent="0.2">
      <c r="F340" s="37"/>
      <c r="G340" s="37"/>
      <c r="H340" s="37"/>
    </row>
    <row r="341" spans="6:8" x14ac:dyDescent="0.2">
      <c r="F341" s="37"/>
      <c r="G341" s="37"/>
      <c r="H341" s="37"/>
    </row>
    <row r="342" spans="6:8" x14ac:dyDescent="0.2">
      <c r="F342" s="37"/>
      <c r="G342" s="37"/>
      <c r="H342" s="37"/>
    </row>
    <row r="343" spans="6:8" x14ac:dyDescent="0.2">
      <c r="F343" s="37"/>
      <c r="G343" s="37"/>
      <c r="H343" s="37"/>
    </row>
    <row r="344" spans="6:8" x14ac:dyDescent="0.2">
      <c r="F344" s="37"/>
      <c r="G344" s="37"/>
      <c r="H344" s="37"/>
    </row>
    <row r="345" spans="6:8" x14ac:dyDescent="0.2">
      <c r="F345" s="37"/>
      <c r="G345" s="37"/>
      <c r="H345" s="37"/>
    </row>
    <row r="346" spans="6:8" x14ac:dyDescent="0.2">
      <c r="F346" s="37"/>
      <c r="G346" s="37"/>
      <c r="H346" s="37"/>
    </row>
    <row r="347" spans="6:8" x14ac:dyDescent="0.2">
      <c r="F347" s="37"/>
      <c r="G347" s="37"/>
      <c r="H347" s="37"/>
    </row>
    <row r="348" spans="6:8" x14ac:dyDescent="0.2">
      <c r="F348" s="37"/>
      <c r="G348" s="37"/>
      <c r="H348" s="37"/>
    </row>
    <row r="349" spans="6:8" x14ac:dyDescent="0.2">
      <c r="F349" s="37"/>
      <c r="G349" s="37"/>
      <c r="H349" s="37"/>
    </row>
    <row r="350" spans="6:8" x14ac:dyDescent="0.2">
      <c r="F350" s="37"/>
      <c r="G350" s="37"/>
      <c r="H350" s="37"/>
    </row>
    <row r="351" spans="6:8" x14ac:dyDescent="0.2">
      <c r="F351" s="37"/>
      <c r="G351" s="37"/>
      <c r="H351" s="37"/>
    </row>
    <row r="352" spans="6:8" x14ac:dyDescent="0.2">
      <c r="F352" s="37"/>
      <c r="G352" s="37"/>
      <c r="H352" s="37"/>
    </row>
    <row r="353" spans="6:8" x14ac:dyDescent="0.2">
      <c r="F353" s="37"/>
      <c r="G353" s="37"/>
      <c r="H353" s="37"/>
    </row>
    <row r="354" spans="6:8" x14ac:dyDescent="0.2">
      <c r="F354" s="37"/>
      <c r="G354" s="37"/>
      <c r="H354" s="37"/>
    </row>
    <row r="355" spans="6:8" x14ac:dyDescent="0.2">
      <c r="F355" s="37"/>
      <c r="G355" s="37"/>
      <c r="H355" s="37"/>
    </row>
    <row r="356" spans="6:8" x14ac:dyDescent="0.2">
      <c r="F356" s="37"/>
      <c r="G356" s="37"/>
      <c r="H356" s="37"/>
    </row>
    <row r="357" spans="6:8" x14ac:dyDescent="0.2">
      <c r="F357" s="37"/>
      <c r="G357" s="37"/>
      <c r="H357" s="37"/>
    </row>
    <row r="358" spans="6:8" x14ac:dyDescent="0.2">
      <c r="F358" s="37"/>
      <c r="G358" s="37"/>
      <c r="H358" s="37"/>
    </row>
    <row r="359" spans="6:8" x14ac:dyDescent="0.2">
      <c r="F359" s="37"/>
      <c r="G359" s="37"/>
      <c r="H359" s="37"/>
    </row>
    <row r="360" spans="6:8" x14ac:dyDescent="0.2">
      <c r="F360" s="37"/>
      <c r="G360" s="37"/>
      <c r="H360" s="37"/>
    </row>
    <row r="361" spans="6:8" x14ac:dyDescent="0.2">
      <c r="F361" s="37"/>
      <c r="G361" s="37"/>
      <c r="H361" s="37"/>
    </row>
    <row r="362" spans="6:8" x14ac:dyDescent="0.2">
      <c r="F362" s="37"/>
      <c r="G362" s="37"/>
      <c r="H362" s="37"/>
    </row>
    <row r="363" spans="6:8" x14ac:dyDescent="0.2">
      <c r="F363" s="37"/>
      <c r="G363" s="37"/>
      <c r="H363" s="37"/>
    </row>
    <row r="364" spans="6:8" x14ac:dyDescent="0.2">
      <c r="F364" s="37"/>
      <c r="G364" s="37"/>
      <c r="H364" s="37"/>
    </row>
    <row r="365" spans="6:8" x14ac:dyDescent="0.2">
      <c r="F365" s="37"/>
      <c r="G365" s="37"/>
      <c r="H365" s="37"/>
    </row>
    <row r="366" spans="6:8" x14ac:dyDescent="0.2">
      <c r="F366" s="37"/>
      <c r="G366" s="37"/>
      <c r="H366" s="37"/>
    </row>
    <row r="367" spans="6:8" x14ac:dyDescent="0.2">
      <c r="F367" s="37"/>
      <c r="G367" s="37"/>
      <c r="H367" s="37"/>
    </row>
    <row r="368" spans="6:8" x14ac:dyDescent="0.2">
      <c r="F368" s="37"/>
      <c r="G368" s="37"/>
      <c r="H368" s="37"/>
    </row>
    <row r="369" spans="6:8" x14ac:dyDescent="0.2">
      <c r="F369" s="37"/>
      <c r="G369" s="37"/>
      <c r="H369" s="37"/>
    </row>
    <row r="370" spans="6:8" x14ac:dyDescent="0.2">
      <c r="F370" s="37"/>
      <c r="G370" s="37"/>
      <c r="H370" s="37"/>
    </row>
    <row r="371" spans="6:8" x14ac:dyDescent="0.2">
      <c r="F371" s="37"/>
      <c r="G371" s="37"/>
      <c r="H371" s="37"/>
    </row>
    <row r="372" spans="6:8" x14ac:dyDescent="0.2">
      <c r="F372" s="37"/>
      <c r="G372" s="37"/>
      <c r="H372" s="37"/>
    </row>
    <row r="373" spans="6:8" x14ac:dyDescent="0.2">
      <c r="F373" s="37"/>
      <c r="G373" s="37"/>
      <c r="H373" s="37"/>
    </row>
    <row r="374" spans="6:8" x14ac:dyDescent="0.2">
      <c r="F374" s="37"/>
      <c r="G374" s="37"/>
      <c r="H374" s="37"/>
    </row>
    <row r="375" spans="6:8" x14ac:dyDescent="0.2">
      <c r="F375" s="37"/>
      <c r="G375" s="37"/>
      <c r="H375" s="37"/>
    </row>
    <row r="376" spans="6:8" x14ac:dyDescent="0.2">
      <c r="F376" s="37"/>
      <c r="G376" s="37"/>
      <c r="H376" s="37"/>
    </row>
    <row r="377" spans="6:8" x14ac:dyDescent="0.2">
      <c r="F377" s="37"/>
      <c r="G377" s="37"/>
      <c r="H377" s="37"/>
    </row>
    <row r="378" spans="6:8" x14ac:dyDescent="0.2">
      <c r="F378" s="37"/>
      <c r="G378" s="37"/>
      <c r="H378" s="37"/>
    </row>
    <row r="379" spans="6:8" x14ac:dyDescent="0.2">
      <c r="F379" s="37"/>
      <c r="G379" s="37"/>
      <c r="H379" s="37"/>
    </row>
    <row r="380" spans="6:8" x14ac:dyDescent="0.2">
      <c r="F380" s="37"/>
      <c r="G380" s="37"/>
      <c r="H380" s="37"/>
    </row>
    <row r="381" spans="6:8" x14ac:dyDescent="0.2">
      <c r="F381" s="37"/>
      <c r="G381" s="37"/>
      <c r="H381" s="37"/>
    </row>
    <row r="382" spans="6:8" x14ac:dyDescent="0.2">
      <c r="F382" s="37"/>
      <c r="G382" s="37"/>
      <c r="H382" s="37"/>
    </row>
    <row r="383" spans="6:8" x14ac:dyDescent="0.2">
      <c r="F383" s="37"/>
      <c r="G383" s="37"/>
      <c r="H383" s="37"/>
    </row>
    <row r="384" spans="6:8" x14ac:dyDescent="0.2">
      <c r="F384" s="37"/>
      <c r="G384" s="37"/>
      <c r="H384" s="37"/>
    </row>
    <row r="385" spans="6:8" x14ac:dyDescent="0.2">
      <c r="F385" s="37"/>
      <c r="G385" s="37"/>
      <c r="H385" s="37"/>
    </row>
    <row r="386" spans="6:8" x14ac:dyDescent="0.2">
      <c r="F386" s="37"/>
      <c r="G386" s="37"/>
      <c r="H386" s="37"/>
    </row>
    <row r="387" spans="6:8" x14ac:dyDescent="0.2">
      <c r="F387" s="37"/>
      <c r="G387" s="37"/>
      <c r="H387" s="37"/>
    </row>
    <row r="388" spans="6:8" x14ac:dyDescent="0.2">
      <c r="F388" s="37"/>
      <c r="G388" s="37"/>
      <c r="H388" s="37"/>
    </row>
    <row r="389" spans="6:8" x14ac:dyDescent="0.2">
      <c r="F389" s="37"/>
      <c r="G389" s="37"/>
      <c r="H389" s="37"/>
    </row>
    <row r="390" spans="6:8" x14ac:dyDescent="0.2">
      <c r="F390" s="37"/>
      <c r="G390" s="37"/>
      <c r="H390" s="37"/>
    </row>
    <row r="391" spans="6:8" x14ac:dyDescent="0.2">
      <c r="F391" s="37"/>
      <c r="G391" s="37"/>
      <c r="H391" s="37"/>
    </row>
    <row r="392" spans="6:8" x14ac:dyDescent="0.2">
      <c r="F392" s="37"/>
      <c r="G392" s="37"/>
      <c r="H392" s="37"/>
    </row>
    <row r="393" spans="6:8" x14ac:dyDescent="0.2">
      <c r="F393" s="37"/>
      <c r="G393" s="37"/>
      <c r="H393" s="37"/>
    </row>
    <row r="394" spans="6:8" x14ac:dyDescent="0.2">
      <c r="F394" s="37"/>
      <c r="G394" s="37"/>
      <c r="H394" s="37"/>
    </row>
    <row r="395" spans="6:8" x14ac:dyDescent="0.2">
      <c r="F395" s="37"/>
      <c r="G395" s="37"/>
      <c r="H395" s="37"/>
    </row>
    <row r="396" spans="6:8" x14ac:dyDescent="0.2">
      <c r="F396" s="37"/>
      <c r="G396" s="37"/>
      <c r="H396" s="37"/>
    </row>
    <row r="397" spans="6:8" x14ac:dyDescent="0.2">
      <c r="F397" s="37"/>
      <c r="G397" s="37"/>
      <c r="H397" s="37"/>
    </row>
    <row r="398" spans="6:8" x14ac:dyDescent="0.2">
      <c r="F398" s="37"/>
      <c r="G398" s="37"/>
      <c r="H398" s="37"/>
    </row>
    <row r="399" spans="6:8" x14ac:dyDescent="0.2">
      <c r="F399" s="37"/>
      <c r="G399" s="37"/>
      <c r="H399" s="37"/>
    </row>
    <row r="400" spans="6:8" x14ac:dyDescent="0.2">
      <c r="F400" s="37"/>
      <c r="G400" s="37"/>
      <c r="H400" s="37"/>
    </row>
    <row r="401" spans="6:8" x14ac:dyDescent="0.2">
      <c r="F401" s="37"/>
      <c r="G401" s="37"/>
      <c r="H401" s="37"/>
    </row>
    <row r="402" spans="6:8" x14ac:dyDescent="0.2">
      <c r="F402" s="37"/>
      <c r="G402" s="37"/>
      <c r="H402" s="37"/>
    </row>
    <row r="403" spans="6:8" x14ac:dyDescent="0.2">
      <c r="F403" s="37"/>
      <c r="G403" s="37"/>
      <c r="H403" s="37"/>
    </row>
    <row r="404" spans="6:8" x14ac:dyDescent="0.2">
      <c r="F404" s="37"/>
      <c r="G404" s="37"/>
      <c r="H404" s="37"/>
    </row>
    <row r="405" spans="6:8" x14ac:dyDescent="0.2">
      <c r="F405" s="37"/>
      <c r="G405" s="37"/>
      <c r="H405" s="37"/>
    </row>
    <row r="406" spans="6:8" x14ac:dyDescent="0.2">
      <c r="F406" s="37"/>
      <c r="G406" s="37"/>
      <c r="H406" s="37"/>
    </row>
    <row r="407" spans="6:8" x14ac:dyDescent="0.2">
      <c r="F407" s="37"/>
      <c r="G407" s="37"/>
      <c r="H407" s="37"/>
    </row>
    <row r="408" spans="6:8" x14ac:dyDescent="0.2">
      <c r="F408" s="37"/>
      <c r="G408" s="37"/>
      <c r="H408" s="37"/>
    </row>
    <row r="409" spans="6:8" x14ac:dyDescent="0.2">
      <c r="F409" s="37"/>
      <c r="G409" s="37"/>
      <c r="H409" s="37"/>
    </row>
    <row r="410" spans="6:8" x14ac:dyDescent="0.2">
      <c r="F410" s="37"/>
      <c r="G410" s="37"/>
      <c r="H410" s="37"/>
    </row>
    <row r="411" spans="6:8" x14ac:dyDescent="0.2">
      <c r="F411" s="37"/>
      <c r="G411" s="37"/>
      <c r="H411" s="37"/>
    </row>
    <row r="412" spans="6:8" x14ac:dyDescent="0.2">
      <c r="F412" s="37"/>
      <c r="G412" s="37"/>
      <c r="H412" s="37"/>
    </row>
    <row r="413" spans="6:8" x14ac:dyDescent="0.2">
      <c r="F413" s="37"/>
      <c r="G413" s="37"/>
      <c r="H413" s="37"/>
    </row>
    <row r="414" spans="6:8" x14ac:dyDescent="0.2">
      <c r="F414" s="37"/>
      <c r="G414" s="37"/>
      <c r="H414" s="37"/>
    </row>
    <row r="415" spans="6:8" x14ac:dyDescent="0.2">
      <c r="F415" s="37"/>
      <c r="G415" s="37"/>
      <c r="H415" s="37"/>
    </row>
    <row r="416" spans="6:8" x14ac:dyDescent="0.2">
      <c r="F416" s="37"/>
      <c r="G416" s="37"/>
      <c r="H416" s="37"/>
    </row>
    <row r="417" spans="6:8" x14ac:dyDescent="0.2">
      <c r="F417" s="37"/>
      <c r="G417" s="37"/>
      <c r="H417" s="37"/>
    </row>
    <row r="418" spans="6:8" x14ac:dyDescent="0.2">
      <c r="F418" s="37"/>
      <c r="G418" s="37"/>
      <c r="H418" s="37"/>
    </row>
    <row r="419" spans="6:8" x14ac:dyDescent="0.2">
      <c r="F419" s="37"/>
      <c r="G419" s="37"/>
      <c r="H419" s="37"/>
    </row>
    <row r="420" spans="6:8" x14ac:dyDescent="0.2">
      <c r="F420" s="37"/>
      <c r="G420" s="37"/>
      <c r="H420" s="37"/>
    </row>
    <row r="421" spans="6:8" x14ac:dyDescent="0.2">
      <c r="F421" s="37"/>
      <c r="G421" s="37"/>
      <c r="H421" s="37"/>
    </row>
    <row r="422" spans="6:8" x14ac:dyDescent="0.2">
      <c r="F422" s="37"/>
      <c r="G422" s="37"/>
      <c r="H422" s="37"/>
    </row>
    <row r="423" spans="6:8" x14ac:dyDescent="0.2">
      <c r="F423" s="37"/>
      <c r="G423" s="37"/>
      <c r="H423" s="37"/>
    </row>
    <row r="424" spans="6:8" x14ac:dyDescent="0.2">
      <c r="F424" s="37"/>
      <c r="G424" s="37"/>
      <c r="H424" s="37"/>
    </row>
    <row r="425" spans="6:8" x14ac:dyDescent="0.2">
      <c r="F425" s="37"/>
      <c r="G425" s="37"/>
      <c r="H425" s="37"/>
    </row>
    <row r="426" spans="6:8" x14ac:dyDescent="0.2">
      <c r="F426" s="37"/>
      <c r="G426" s="37"/>
      <c r="H426" s="37"/>
    </row>
    <row r="427" spans="6:8" x14ac:dyDescent="0.2">
      <c r="F427" s="37"/>
      <c r="G427" s="37"/>
      <c r="H427" s="37"/>
    </row>
    <row r="428" spans="6:8" x14ac:dyDescent="0.2">
      <c r="F428" s="37"/>
      <c r="G428" s="37"/>
      <c r="H428" s="37"/>
    </row>
    <row r="429" spans="6:8" x14ac:dyDescent="0.2">
      <c r="F429" s="37"/>
      <c r="G429" s="37"/>
      <c r="H429" s="37"/>
    </row>
    <row r="430" spans="6:8" x14ac:dyDescent="0.2">
      <c r="F430" s="37"/>
      <c r="G430" s="37"/>
      <c r="H430" s="37"/>
    </row>
    <row r="431" spans="6:8" x14ac:dyDescent="0.2">
      <c r="F431" s="37"/>
      <c r="G431" s="37"/>
      <c r="H431" s="37"/>
    </row>
    <row r="432" spans="6:8" x14ac:dyDescent="0.2">
      <c r="F432" s="37"/>
      <c r="G432" s="37"/>
      <c r="H432" s="37"/>
    </row>
    <row r="433" spans="6:8" x14ac:dyDescent="0.2">
      <c r="F433" s="37"/>
      <c r="G433" s="37"/>
      <c r="H433" s="37"/>
    </row>
    <row r="434" spans="6:8" x14ac:dyDescent="0.2">
      <c r="F434" s="37"/>
      <c r="G434" s="37"/>
      <c r="H434" s="37"/>
    </row>
    <row r="435" spans="6:8" x14ac:dyDescent="0.2">
      <c r="F435" s="37"/>
      <c r="G435" s="37"/>
      <c r="H435" s="37"/>
    </row>
    <row r="436" spans="6:8" x14ac:dyDescent="0.2">
      <c r="F436" s="37"/>
      <c r="G436" s="37"/>
      <c r="H436" s="37"/>
    </row>
    <row r="437" spans="6:8" x14ac:dyDescent="0.2">
      <c r="F437" s="37"/>
      <c r="G437" s="37"/>
      <c r="H437" s="37"/>
    </row>
    <row r="438" spans="6:8" x14ac:dyDescent="0.2">
      <c r="F438" s="37"/>
      <c r="G438" s="37"/>
      <c r="H438" s="37"/>
    </row>
    <row r="439" spans="6:8" x14ac:dyDescent="0.2">
      <c r="F439" s="37"/>
      <c r="G439" s="37"/>
      <c r="H439" s="37"/>
    </row>
    <row r="440" spans="6:8" x14ac:dyDescent="0.2">
      <c r="F440" s="37"/>
      <c r="G440" s="37"/>
      <c r="H440" s="37"/>
    </row>
    <row r="441" spans="6:8" x14ac:dyDescent="0.2">
      <c r="F441" s="37"/>
      <c r="G441" s="37"/>
      <c r="H441" s="37"/>
    </row>
    <row r="442" spans="6:8" x14ac:dyDescent="0.2">
      <c r="F442" s="37"/>
      <c r="G442" s="37"/>
      <c r="H442" s="37"/>
    </row>
    <row r="443" spans="6:8" x14ac:dyDescent="0.2">
      <c r="F443" s="37"/>
      <c r="G443" s="37"/>
      <c r="H443" s="37"/>
    </row>
    <row r="444" spans="6:8" x14ac:dyDescent="0.2">
      <c r="F444" s="37"/>
      <c r="G444" s="37"/>
      <c r="H444" s="37"/>
    </row>
    <row r="445" spans="6:8" x14ac:dyDescent="0.2">
      <c r="F445" s="37"/>
      <c r="G445" s="37"/>
      <c r="H445" s="37"/>
    </row>
    <row r="446" spans="6:8" x14ac:dyDescent="0.2">
      <c r="F446" s="37"/>
      <c r="G446" s="37"/>
      <c r="H446" s="37"/>
    </row>
    <row r="447" spans="6:8" x14ac:dyDescent="0.2">
      <c r="F447" s="37"/>
      <c r="G447" s="37"/>
      <c r="H447" s="37"/>
    </row>
    <row r="448" spans="6:8" x14ac:dyDescent="0.2">
      <c r="F448" s="37"/>
      <c r="G448" s="37"/>
      <c r="H448" s="37"/>
    </row>
    <row r="449" spans="6:8" x14ac:dyDescent="0.2">
      <c r="F449" s="37"/>
      <c r="G449" s="37"/>
      <c r="H449" s="37"/>
    </row>
    <row r="450" spans="6:8" x14ac:dyDescent="0.2">
      <c r="F450" s="37"/>
      <c r="G450" s="37"/>
      <c r="H450" s="37"/>
    </row>
    <row r="451" spans="6:8" x14ac:dyDescent="0.2">
      <c r="F451" s="37"/>
      <c r="G451" s="37"/>
      <c r="H451" s="37"/>
    </row>
    <row r="452" spans="6:8" x14ac:dyDescent="0.2">
      <c r="F452" s="37"/>
      <c r="G452" s="37"/>
      <c r="H452" s="37"/>
    </row>
    <row r="453" spans="6:8" x14ac:dyDescent="0.2">
      <c r="F453" s="37"/>
      <c r="G453" s="37"/>
      <c r="H453" s="37"/>
    </row>
    <row r="454" spans="6:8" x14ac:dyDescent="0.2">
      <c r="F454" s="37"/>
      <c r="G454" s="37"/>
      <c r="H454" s="37"/>
    </row>
    <row r="455" spans="6:8" x14ac:dyDescent="0.2">
      <c r="F455" s="37"/>
      <c r="G455" s="37"/>
      <c r="H455" s="37"/>
    </row>
    <row r="456" spans="6:8" x14ac:dyDescent="0.2">
      <c r="F456" s="37"/>
      <c r="G456" s="37"/>
      <c r="H456" s="37"/>
    </row>
    <row r="457" spans="6:8" x14ac:dyDescent="0.2">
      <c r="F457" s="37"/>
      <c r="G457" s="37"/>
      <c r="H457" s="37"/>
    </row>
    <row r="458" spans="6:8" x14ac:dyDescent="0.2">
      <c r="F458" s="37"/>
      <c r="G458" s="37"/>
      <c r="H458" s="37"/>
    </row>
    <row r="459" spans="6:8" x14ac:dyDescent="0.2">
      <c r="F459" s="37"/>
      <c r="G459" s="37"/>
      <c r="H459" s="37"/>
    </row>
    <row r="460" spans="6:8" x14ac:dyDescent="0.2">
      <c r="F460" s="37"/>
      <c r="G460" s="37"/>
      <c r="H460" s="37"/>
    </row>
    <row r="461" spans="6:8" x14ac:dyDescent="0.2">
      <c r="F461" s="37"/>
      <c r="G461" s="37"/>
      <c r="H461" s="37"/>
    </row>
    <row r="462" spans="6:8" x14ac:dyDescent="0.2">
      <c r="F462" s="37"/>
      <c r="G462" s="37"/>
      <c r="H462" s="37"/>
    </row>
    <row r="463" spans="6:8" x14ac:dyDescent="0.2">
      <c r="F463" s="37"/>
      <c r="G463" s="37"/>
      <c r="H463" s="37"/>
    </row>
    <row r="464" spans="6:8" x14ac:dyDescent="0.2">
      <c r="F464" s="37"/>
      <c r="G464" s="37"/>
      <c r="H464" s="37"/>
    </row>
    <row r="465" spans="6:8" x14ac:dyDescent="0.2">
      <c r="F465" s="37"/>
      <c r="G465" s="37"/>
      <c r="H465" s="37"/>
    </row>
    <row r="466" spans="6:8" x14ac:dyDescent="0.2">
      <c r="F466" s="37"/>
      <c r="G466" s="37"/>
      <c r="H466" s="37"/>
    </row>
    <row r="467" spans="6:8" x14ac:dyDescent="0.2">
      <c r="F467" s="37"/>
      <c r="G467" s="37"/>
      <c r="H467" s="37"/>
    </row>
    <row r="468" spans="6:8" x14ac:dyDescent="0.2">
      <c r="F468" s="37"/>
      <c r="G468" s="37"/>
      <c r="H468" s="37"/>
    </row>
    <row r="469" spans="6:8" x14ac:dyDescent="0.2">
      <c r="F469" s="37"/>
      <c r="G469" s="37"/>
      <c r="H469" s="37"/>
    </row>
    <row r="470" spans="6:8" x14ac:dyDescent="0.2">
      <c r="F470" s="37"/>
      <c r="G470" s="37"/>
      <c r="H470" s="37"/>
    </row>
    <row r="471" spans="6:8" x14ac:dyDescent="0.2">
      <c r="F471" s="37"/>
      <c r="G471" s="37"/>
      <c r="H471" s="37"/>
    </row>
    <row r="472" spans="6:8" x14ac:dyDescent="0.2">
      <c r="F472" s="37"/>
      <c r="G472" s="37"/>
      <c r="H472" s="37"/>
    </row>
    <row r="473" spans="6:8" x14ac:dyDescent="0.2">
      <c r="F473" s="37"/>
      <c r="G473" s="37"/>
      <c r="H473" s="37"/>
    </row>
    <row r="474" spans="6:8" x14ac:dyDescent="0.2">
      <c r="F474" s="37"/>
      <c r="G474" s="37"/>
      <c r="H474" s="37"/>
    </row>
    <row r="475" spans="6:8" x14ac:dyDescent="0.2">
      <c r="F475" s="37"/>
      <c r="G475" s="37"/>
      <c r="H475" s="37"/>
    </row>
    <row r="476" spans="6:8" x14ac:dyDescent="0.2">
      <c r="F476" s="37"/>
      <c r="G476" s="37"/>
      <c r="H476" s="37"/>
    </row>
    <row r="477" spans="6:8" x14ac:dyDescent="0.2">
      <c r="F477" s="37"/>
      <c r="G477" s="37"/>
      <c r="H477" s="37"/>
    </row>
    <row r="478" spans="6:8" x14ac:dyDescent="0.2">
      <c r="F478" s="37"/>
      <c r="G478" s="37"/>
      <c r="H478" s="37"/>
    </row>
    <row r="479" spans="6:8" x14ac:dyDescent="0.2">
      <c r="F479" s="37"/>
      <c r="G479" s="37"/>
      <c r="H479" s="37"/>
    </row>
    <row r="480" spans="6:8" x14ac:dyDescent="0.2">
      <c r="F480" s="37"/>
      <c r="G480" s="37"/>
      <c r="H480" s="37"/>
    </row>
    <row r="481" spans="6:8" x14ac:dyDescent="0.2">
      <c r="F481" s="37"/>
      <c r="G481" s="37"/>
      <c r="H481" s="37"/>
    </row>
    <row r="482" spans="6:8" x14ac:dyDescent="0.2">
      <c r="F482" s="37"/>
      <c r="G482" s="37"/>
      <c r="H482" s="37"/>
    </row>
    <row r="483" spans="6:8" x14ac:dyDescent="0.2">
      <c r="F483" s="37"/>
      <c r="G483" s="37"/>
      <c r="H483" s="37"/>
    </row>
    <row r="484" spans="6:8" x14ac:dyDescent="0.2">
      <c r="F484" s="37"/>
      <c r="G484" s="37"/>
      <c r="H484" s="37"/>
    </row>
    <row r="485" spans="6:8" x14ac:dyDescent="0.2">
      <c r="F485" s="37"/>
      <c r="G485" s="37"/>
      <c r="H485" s="37"/>
    </row>
    <row r="486" spans="6:8" x14ac:dyDescent="0.2">
      <c r="F486" s="37"/>
      <c r="G486" s="37"/>
      <c r="H486" s="37"/>
    </row>
    <row r="487" spans="6:8" x14ac:dyDescent="0.2">
      <c r="F487" s="37"/>
      <c r="G487" s="37"/>
      <c r="H487" s="37"/>
    </row>
    <row r="488" spans="6:8" x14ac:dyDescent="0.2">
      <c r="F488" s="37"/>
      <c r="G488" s="37"/>
      <c r="H488" s="37"/>
    </row>
    <row r="489" spans="6:8" x14ac:dyDescent="0.2">
      <c r="F489" s="37"/>
      <c r="G489" s="37"/>
      <c r="H489" s="37"/>
    </row>
    <row r="490" spans="6:8" x14ac:dyDescent="0.2">
      <c r="F490" s="37"/>
      <c r="G490" s="37"/>
      <c r="H490" s="37"/>
    </row>
    <row r="491" spans="6:8" x14ac:dyDescent="0.2">
      <c r="F491" s="37"/>
      <c r="G491" s="37"/>
      <c r="H491" s="37"/>
    </row>
    <row r="492" spans="6:8" x14ac:dyDescent="0.2">
      <c r="F492" s="37"/>
      <c r="G492" s="37"/>
      <c r="H492" s="37"/>
    </row>
    <row r="493" spans="6:8" x14ac:dyDescent="0.2">
      <c r="F493" s="37"/>
      <c r="G493" s="37"/>
      <c r="H493" s="37"/>
    </row>
    <row r="494" spans="6:8" x14ac:dyDescent="0.2">
      <c r="F494" s="37"/>
      <c r="G494" s="37"/>
      <c r="H494" s="37"/>
    </row>
    <row r="495" spans="6:8" x14ac:dyDescent="0.2">
      <c r="F495" s="37"/>
      <c r="G495" s="37"/>
      <c r="H495" s="37"/>
    </row>
    <row r="496" spans="6:8" x14ac:dyDescent="0.2">
      <c r="F496" s="37"/>
      <c r="G496" s="37"/>
      <c r="H496" s="37"/>
    </row>
    <row r="497" spans="6:8" x14ac:dyDescent="0.2">
      <c r="F497" s="37"/>
      <c r="G497" s="37"/>
      <c r="H497" s="37"/>
    </row>
    <row r="498" spans="6:8" x14ac:dyDescent="0.2">
      <c r="F498" s="37"/>
      <c r="G498" s="37"/>
      <c r="H498" s="37"/>
    </row>
    <row r="499" spans="6:8" x14ac:dyDescent="0.2">
      <c r="F499" s="37"/>
      <c r="G499" s="37"/>
      <c r="H499" s="37"/>
    </row>
    <row r="500" spans="6:8" x14ac:dyDescent="0.2">
      <c r="F500" s="37"/>
      <c r="G500" s="37"/>
      <c r="H500" s="37"/>
    </row>
    <row r="501" spans="6:8" x14ac:dyDescent="0.2">
      <c r="F501" s="37"/>
      <c r="G501" s="37"/>
      <c r="H501" s="37"/>
    </row>
    <row r="502" spans="6:8" x14ac:dyDescent="0.2">
      <c r="F502" s="37"/>
      <c r="G502" s="37"/>
      <c r="H502" s="37"/>
    </row>
    <row r="503" spans="6:8" x14ac:dyDescent="0.2">
      <c r="F503" s="37"/>
      <c r="G503" s="37"/>
      <c r="H503" s="37"/>
    </row>
    <row r="504" spans="6:8" x14ac:dyDescent="0.2">
      <c r="F504" s="37"/>
      <c r="G504" s="37"/>
      <c r="H504" s="37"/>
    </row>
    <row r="505" spans="6:8" x14ac:dyDescent="0.2">
      <c r="F505" s="37"/>
      <c r="G505" s="37"/>
      <c r="H505" s="37"/>
    </row>
    <row r="506" spans="6:8" x14ac:dyDescent="0.2">
      <c r="F506" s="37"/>
      <c r="G506" s="37"/>
      <c r="H506" s="37"/>
    </row>
    <row r="507" spans="6:8" x14ac:dyDescent="0.2">
      <c r="F507" s="37"/>
      <c r="G507" s="37"/>
      <c r="H507" s="37"/>
    </row>
    <row r="508" spans="6:8" x14ac:dyDescent="0.2">
      <c r="F508" s="37"/>
      <c r="G508" s="37"/>
      <c r="H508" s="37"/>
    </row>
    <row r="509" spans="6:8" x14ac:dyDescent="0.2">
      <c r="F509" s="37"/>
      <c r="G509" s="37"/>
      <c r="H509" s="37"/>
    </row>
    <row r="510" spans="6:8" x14ac:dyDescent="0.2">
      <c r="F510" s="37"/>
      <c r="G510" s="37"/>
      <c r="H510" s="37"/>
    </row>
    <row r="511" spans="6:8" x14ac:dyDescent="0.2">
      <c r="F511" s="37"/>
      <c r="G511" s="37"/>
      <c r="H511" s="37"/>
    </row>
    <row r="512" spans="6:8" x14ac:dyDescent="0.2">
      <c r="F512" s="37"/>
      <c r="G512" s="37"/>
      <c r="H512" s="37"/>
    </row>
    <row r="513" spans="6:8" x14ac:dyDescent="0.2">
      <c r="F513" s="37"/>
      <c r="G513" s="37"/>
      <c r="H513" s="37"/>
    </row>
    <row r="514" spans="6:8" x14ac:dyDescent="0.2">
      <c r="F514" s="37"/>
      <c r="G514" s="37"/>
      <c r="H514" s="37"/>
    </row>
    <row r="515" spans="6:8" x14ac:dyDescent="0.2">
      <c r="F515" s="37"/>
      <c r="G515" s="37"/>
      <c r="H515" s="37"/>
    </row>
    <row r="516" spans="6:8" x14ac:dyDescent="0.2">
      <c r="F516" s="37"/>
      <c r="G516" s="37"/>
      <c r="H516" s="37"/>
    </row>
    <row r="517" spans="6:8" x14ac:dyDescent="0.2">
      <c r="F517" s="37"/>
      <c r="G517" s="37"/>
      <c r="H517" s="37"/>
    </row>
    <row r="518" spans="6:8" x14ac:dyDescent="0.2">
      <c r="F518" s="37"/>
      <c r="G518" s="37"/>
      <c r="H518" s="37"/>
    </row>
    <row r="519" spans="6:8" x14ac:dyDescent="0.2">
      <c r="F519" s="37"/>
      <c r="G519" s="37"/>
      <c r="H519" s="37"/>
    </row>
    <row r="520" spans="6:8" x14ac:dyDescent="0.2">
      <c r="F520" s="37"/>
      <c r="G520" s="37"/>
      <c r="H520" s="37"/>
    </row>
    <row r="521" spans="6:8" x14ac:dyDescent="0.2">
      <c r="F521" s="37"/>
      <c r="G521" s="37"/>
      <c r="H521" s="37"/>
    </row>
    <row r="522" spans="6:8" x14ac:dyDescent="0.2">
      <c r="F522" s="37"/>
      <c r="G522" s="37"/>
      <c r="H522" s="37"/>
    </row>
    <row r="523" spans="6:8" x14ac:dyDescent="0.2">
      <c r="F523" s="37"/>
      <c r="G523" s="37"/>
      <c r="H523" s="37"/>
    </row>
    <row r="524" spans="6:8" x14ac:dyDescent="0.2">
      <c r="F524" s="37"/>
      <c r="G524" s="37"/>
      <c r="H524" s="37"/>
    </row>
    <row r="525" spans="6:8" x14ac:dyDescent="0.2">
      <c r="F525" s="37"/>
      <c r="G525" s="37"/>
      <c r="H525" s="37"/>
    </row>
    <row r="526" spans="6:8" x14ac:dyDescent="0.2">
      <c r="F526" s="37"/>
      <c r="G526" s="37"/>
      <c r="H526" s="37"/>
    </row>
    <row r="527" spans="6:8" x14ac:dyDescent="0.2">
      <c r="F527" s="37"/>
      <c r="G527" s="37"/>
      <c r="H527" s="37"/>
    </row>
    <row r="528" spans="6:8" x14ac:dyDescent="0.2">
      <c r="F528" s="37"/>
      <c r="G528" s="37"/>
      <c r="H528" s="37"/>
    </row>
    <row r="529" spans="6:8" x14ac:dyDescent="0.2">
      <c r="F529" s="37"/>
      <c r="G529" s="37"/>
      <c r="H529" s="37"/>
    </row>
    <row r="530" spans="6:8" x14ac:dyDescent="0.2">
      <c r="F530" s="37"/>
      <c r="G530" s="37"/>
      <c r="H530" s="37"/>
    </row>
    <row r="531" spans="6:8" x14ac:dyDescent="0.2">
      <c r="F531" s="37"/>
      <c r="G531" s="37"/>
      <c r="H531" s="37"/>
    </row>
    <row r="532" spans="6:8" x14ac:dyDescent="0.2">
      <c r="F532" s="37"/>
      <c r="G532" s="37"/>
      <c r="H532" s="37"/>
    </row>
    <row r="533" spans="6:8" x14ac:dyDescent="0.2">
      <c r="F533" s="37"/>
      <c r="G533" s="37"/>
      <c r="H533" s="37"/>
    </row>
    <row r="534" spans="6:8" x14ac:dyDescent="0.2">
      <c r="F534" s="37"/>
      <c r="G534" s="37"/>
      <c r="H534" s="37"/>
    </row>
    <row r="535" spans="6:8" x14ac:dyDescent="0.2">
      <c r="F535" s="37"/>
      <c r="G535" s="37"/>
      <c r="H535" s="37"/>
    </row>
    <row r="536" spans="6:8" x14ac:dyDescent="0.2">
      <c r="F536" s="37"/>
      <c r="G536" s="37"/>
      <c r="H536" s="37"/>
    </row>
    <row r="537" spans="6:8" x14ac:dyDescent="0.2">
      <c r="F537" s="37"/>
      <c r="G537" s="37"/>
      <c r="H537" s="37"/>
    </row>
    <row r="538" spans="6:8" x14ac:dyDescent="0.2">
      <c r="F538" s="37"/>
      <c r="G538" s="37"/>
      <c r="H538" s="37"/>
    </row>
    <row r="539" spans="6:8" x14ac:dyDescent="0.2">
      <c r="F539" s="37"/>
      <c r="G539" s="37"/>
      <c r="H539" s="37"/>
    </row>
    <row r="540" spans="6:8" x14ac:dyDescent="0.2">
      <c r="F540" s="37"/>
      <c r="G540" s="37"/>
      <c r="H540" s="37"/>
    </row>
    <row r="541" spans="6:8" x14ac:dyDescent="0.2">
      <c r="F541" s="37"/>
      <c r="G541" s="37"/>
      <c r="H541" s="37"/>
    </row>
    <row r="542" spans="6:8" x14ac:dyDescent="0.2">
      <c r="F542" s="37"/>
      <c r="G542" s="37"/>
      <c r="H542" s="37"/>
    </row>
    <row r="543" spans="6:8" x14ac:dyDescent="0.2">
      <c r="F543" s="37"/>
      <c r="G543" s="37"/>
      <c r="H543" s="37"/>
    </row>
    <row r="544" spans="6:8" x14ac:dyDescent="0.2">
      <c r="F544" s="37"/>
      <c r="G544" s="37"/>
      <c r="H544" s="37"/>
    </row>
    <row r="545" spans="6:8" x14ac:dyDescent="0.2">
      <c r="F545" s="37"/>
      <c r="G545" s="37"/>
      <c r="H545" s="37"/>
    </row>
    <row r="546" spans="6:8" x14ac:dyDescent="0.2">
      <c r="F546" s="37"/>
      <c r="G546" s="37"/>
      <c r="H546" s="37"/>
    </row>
    <row r="547" spans="6:8" x14ac:dyDescent="0.2">
      <c r="F547" s="37"/>
      <c r="G547" s="37"/>
      <c r="H547" s="37"/>
    </row>
    <row r="548" spans="6:8" x14ac:dyDescent="0.2">
      <c r="F548" s="37"/>
      <c r="G548" s="37"/>
      <c r="H548" s="37"/>
    </row>
    <row r="549" spans="6:8" x14ac:dyDescent="0.2">
      <c r="F549" s="37"/>
      <c r="G549" s="37"/>
      <c r="H549" s="37"/>
    </row>
    <row r="550" spans="6:8" x14ac:dyDescent="0.2">
      <c r="F550" s="37"/>
      <c r="G550" s="37"/>
      <c r="H550" s="37"/>
    </row>
    <row r="551" spans="6:8" x14ac:dyDescent="0.2">
      <c r="F551" s="37"/>
      <c r="G551" s="37"/>
      <c r="H551" s="37"/>
    </row>
    <row r="552" spans="6:8" x14ac:dyDescent="0.2">
      <c r="F552" s="37"/>
      <c r="G552" s="37"/>
      <c r="H552" s="37"/>
    </row>
    <row r="553" spans="6:8" x14ac:dyDescent="0.2">
      <c r="F553" s="37"/>
      <c r="G553" s="37"/>
      <c r="H553" s="37"/>
    </row>
    <row r="554" spans="6:8" x14ac:dyDescent="0.2">
      <c r="F554" s="37"/>
      <c r="G554" s="37"/>
      <c r="H554" s="37"/>
    </row>
    <row r="555" spans="6:8" x14ac:dyDescent="0.2">
      <c r="F555" s="37"/>
      <c r="G555" s="37"/>
      <c r="H555" s="37"/>
    </row>
    <row r="556" spans="6:8" x14ac:dyDescent="0.2">
      <c r="F556" s="37"/>
      <c r="G556" s="37"/>
      <c r="H556" s="37"/>
    </row>
    <row r="557" spans="6:8" x14ac:dyDescent="0.2">
      <c r="F557" s="37"/>
      <c r="G557" s="37"/>
      <c r="H557" s="37"/>
    </row>
    <row r="558" spans="6:8" x14ac:dyDescent="0.2">
      <c r="F558" s="37"/>
      <c r="G558" s="37"/>
      <c r="H558" s="37"/>
    </row>
    <row r="559" spans="6:8" x14ac:dyDescent="0.2">
      <c r="F559" s="37"/>
      <c r="G559" s="37"/>
      <c r="H559" s="37"/>
    </row>
    <row r="560" spans="6:8" x14ac:dyDescent="0.2">
      <c r="F560" s="37"/>
      <c r="G560" s="37"/>
      <c r="H560" s="37"/>
    </row>
    <row r="561" spans="6:8" x14ac:dyDescent="0.2">
      <c r="F561" s="37"/>
      <c r="G561" s="37"/>
      <c r="H561" s="37"/>
    </row>
    <row r="562" spans="6:8" x14ac:dyDescent="0.2">
      <c r="F562" s="37"/>
      <c r="G562" s="37"/>
      <c r="H562" s="37"/>
    </row>
    <row r="563" spans="6:8" x14ac:dyDescent="0.2">
      <c r="F563" s="37"/>
      <c r="G563" s="37"/>
      <c r="H563" s="37"/>
    </row>
    <row r="564" spans="6:8" x14ac:dyDescent="0.2">
      <c r="F564" s="37"/>
      <c r="G564" s="37"/>
      <c r="H564" s="37"/>
    </row>
    <row r="565" spans="6:8" x14ac:dyDescent="0.2">
      <c r="F565" s="37"/>
      <c r="G565" s="37"/>
      <c r="H565" s="37"/>
    </row>
    <row r="566" spans="6:8" x14ac:dyDescent="0.2">
      <c r="F566" s="37"/>
      <c r="G566" s="37"/>
      <c r="H566" s="37"/>
    </row>
    <row r="567" spans="6:8" x14ac:dyDescent="0.2">
      <c r="F567" s="37"/>
      <c r="G567" s="37"/>
      <c r="H567" s="37"/>
    </row>
    <row r="568" spans="6:8" x14ac:dyDescent="0.2">
      <c r="F568" s="37"/>
      <c r="G568" s="37"/>
      <c r="H568" s="37"/>
    </row>
    <row r="569" spans="6:8" x14ac:dyDescent="0.2">
      <c r="F569" s="37"/>
      <c r="G569" s="37"/>
      <c r="H569" s="37"/>
    </row>
    <row r="570" spans="6:8" x14ac:dyDescent="0.2">
      <c r="F570" s="37"/>
      <c r="G570" s="37"/>
      <c r="H570" s="37"/>
    </row>
    <row r="571" spans="6:8" x14ac:dyDescent="0.2">
      <c r="F571" s="37"/>
      <c r="G571" s="37"/>
      <c r="H571" s="37"/>
    </row>
    <row r="572" spans="6:8" x14ac:dyDescent="0.2">
      <c r="F572" s="37"/>
      <c r="G572" s="37"/>
      <c r="H572" s="37"/>
    </row>
    <row r="573" spans="6:8" x14ac:dyDescent="0.2">
      <c r="F573" s="37"/>
      <c r="G573" s="37"/>
      <c r="H573" s="37"/>
    </row>
    <row r="574" spans="6:8" x14ac:dyDescent="0.2">
      <c r="F574" s="37"/>
      <c r="G574" s="37"/>
      <c r="H574" s="37"/>
    </row>
    <row r="575" spans="6:8" x14ac:dyDescent="0.2">
      <c r="F575" s="37"/>
      <c r="G575" s="37"/>
      <c r="H575" s="37"/>
    </row>
    <row r="576" spans="6:8" x14ac:dyDescent="0.2">
      <c r="F576" s="37"/>
      <c r="G576" s="37"/>
      <c r="H576" s="37"/>
    </row>
    <row r="577" spans="6:8" x14ac:dyDescent="0.2">
      <c r="F577" s="37"/>
      <c r="G577" s="37"/>
      <c r="H577" s="37"/>
    </row>
    <row r="578" spans="6:8" x14ac:dyDescent="0.2">
      <c r="F578" s="37"/>
      <c r="G578" s="37"/>
      <c r="H578" s="37"/>
    </row>
    <row r="579" spans="6:8" x14ac:dyDescent="0.2">
      <c r="F579" s="37"/>
      <c r="G579" s="37"/>
      <c r="H579" s="37"/>
    </row>
    <row r="580" spans="6:8" x14ac:dyDescent="0.2">
      <c r="F580" s="37"/>
      <c r="G580" s="37"/>
      <c r="H580" s="37"/>
    </row>
    <row r="581" spans="6:8" x14ac:dyDescent="0.2">
      <c r="F581" s="37"/>
      <c r="G581" s="37"/>
      <c r="H581" s="37"/>
    </row>
    <row r="582" spans="6:8" x14ac:dyDescent="0.2">
      <c r="F582" s="37"/>
      <c r="G582" s="37"/>
      <c r="H582" s="37"/>
    </row>
    <row r="583" spans="6:8" x14ac:dyDescent="0.2">
      <c r="F583" s="37"/>
      <c r="G583" s="37"/>
      <c r="H583" s="37"/>
    </row>
    <row r="584" spans="6:8" x14ac:dyDescent="0.2">
      <c r="F584" s="37"/>
      <c r="G584" s="37"/>
      <c r="H584" s="37"/>
    </row>
    <row r="585" spans="6:8" x14ac:dyDescent="0.2">
      <c r="F585" s="37"/>
      <c r="G585" s="37"/>
      <c r="H585" s="37"/>
    </row>
    <row r="586" spans="6:8" x14ac:dyDescent="0.2">
      <c r="F586" s="37"/>
      <c r="G586" s="37"/>
      <c r="H586" s="37"/>
    </row>
    <row r="587" spans="6:8" x14ac:dyDescent="0.2">
      <c r="F587" s="37"/>
      <c r="G587" s="37"/>
      <c r="H587" s="37"/>
    </row>
    <row r="588" spans="6:8" x14ac:dyDescent="0.2">
      <c r="F588" s="37"/>
      <c r="G588" s="37"/>
      <c r="H588" s="37"/>
    </row>
    <row r="589" spans="6:8" x14ac:dyDescent="0.2">
      <c r="F589" s="37"/>
      <c r="G589" s="37"/>
      <c r="H589" s="37"/>
    </row>
    <row r="590" spans="6:8" x14ac:dyDescent="0.2">
      <c r="F590" s="37"/>
      <c r="G590" s="37"/>
      <c r="H590" s="37"/>
    </row>
    <row r="591" spans="6:8" x14ac:dyDescent="0.2">
      <c r="F591" s="37"/>
      <c r="G591" s="37"/>
      <c r="H591" s="37"/>
    </row>
    <row r="592" spans="6:8" x14ac:dyDescent="0.2">
      <c r="F592" s="37"/>
      <c r="G592" s="37"/>
      <c r="H592" s="37"/>
    </row>
    <row r="593" spans="6:8" x14ac:dyDescent="0.2">
      <c r="F593" s="37"/>
      <c r="G593" s="37"/>
      <c r="H593" s="37"/>
    </row>
    <row r="594" spans="6:8" x14ac:dyDescent="0.2">
      <c r="F594" s="37"/>
      <c r="G594" s="37"/>
      <c r="H594" s="37"/>
    </row>
    <row r="595" spans="6:8" x14ac:dyDescent="0.2">
      <c r="F595" s="37"/>
      <c r="G595" s="37"/>
      <c r="H595" s="37"/>
    </row>
    <row r="596" spans="6:8" x14ac:dyDescent="0.2">
      <c r="F596" s="37"/>
      <c r="G596" s="37"/>
      <c r="H596" s="37"/>
    </row>
    <row r="597" spans="6:8" x14ac:dyDescent="0.2">
      <c r="F597" s="37"/>
      <c r="G597" s="37"/>
      <c r="H597" s="37"/>
    </row>
    <row r="598" spans="6:8" x14ac:dyDescent="0.2">
      <c r="F598" s="37"/>
      <c r="G598" s="37"/>
      <c r="H598" s="37"/>
    </row>
    <row r="599" spans="6:8" x14ac:dyDescent="0.2">
      <c r="F599" s="37"/>
      <c r="G599" s="37"/>
      <c r="H599" s="37"/>
    </row>
    <row r="600" spans="6:8" x14ac:dyDescent="0.2">
      <c r="F600" s="37"/>
      <c r="G600" s="37"/>
      <c r="H600" s="37"/>
    </row>
    <row r="601" spans="6:8" x14ac:dyDescent="0.2">
      <c r="F601" s="37"/>
      <c r="G601" s="37"/>
      <c r="H601" s="37"/>
    </row>
    <row r="602" spans="6:8" x14ac:dyDescent="0.2">
      <c r="F602" s="37"/>
      <c r="G602" s="37"/>
      <c r="H602" s="37"/>
    </row>
    <row r="603" spans="6:8" x14ac:dyDescent="0.2">
      <c r="F603" s="37"/>
      <c r="G603" s="37"/>
      <c r="H603" s="37"/>
    </row>
    <row r="604" spans="6:8" x14ac:dyDescent="0.2">
      <c r="F604" s="37"/>
      <c r="G604" s="37"/>
      <c r="H604" s="37"/>
    </row>
    <row r="605" spans="6:8" x14ac:dyDescent="0.2">
      <c r="F605" s="37"/>
      <c r="G605" s="37"/>
      <c r="H605" s="37"/>
    </row>
    <row r="606" spans="6:8" x14ac:dyDescent="0.2">
      <c r="F606" s="37"/>
      <c r="G606" s="37"/>
      <c r="H606" s="37"/>
    </row>
    <row r="607" spans="6:8" x14ac:dyDescent="0.2">
      <c r="F607" s="37"/>
      <c r="G607" s="37"/>
      <c r="H607" s="37"/>
    </row>
    <row r="608" spans="6:8" x14ac:dyDescent="0.2">
      <c r="F608" s="37"/>
      <c r="G608" s="37"/>
      <c r="H608" s="37"/>
    </row>
    <row r="609" spans="6:8" x14ac:dyDescent="0.2">
      <c r="F609" s="37"/>
      <c r="G609" s="37"/>
      <c r="H609" s="37"/>
    </row>
    <row r="610" spans="6:8" x14ac:dyDescent="0.2">
      <c r="F610" s="37"/>
      <c r="G610" s="37"/>
      <c r="H610" s="37"/>
    </row>
    <row r="611" spans="6:8" x14ac:dyDescent="0.2">
      <c r="F611" s="37"/>
      <c r="G611" s="37"/>
      <c r="H611" s="37"/>
    </row>
    <row r="612" spans="6:8" x14ac:dyDescent="0.2">
      <c r="F612" s="37"/>
      <c r="G612" s="37"/>
      <c r="H612" s="37"/>
    </row>
    <row r="613" spans="6:8" x14ac:dyDescent="0.2">
      <c r="F613" s="37"/>
      <c r="G613" s="37"/>
      <c r="H613" s="37"/>
    </row>
    <row r="614" spans="6:8" x14ac:dyDescent="0.2">
      <c r="F614" s="37"/>
      <c r="G614" s="37"/>
      <c r="H614" s="37"/>
    </row>
    <row r="615" spans="6:8" x14ac:dyDescent="0.2">
      <c r="F615" s="37"/>
      <c r="G615" s="37"/>
      <c r="H615" s="37"/>
    </row>
    <row r="616" spans="6:8" x14ac:dyDescent="0.2">
      <c r="F616" s="37"/>
      <c r="G616" s="37"/>
      <c r="H616" s="37"/>
    </row>
    <row r="617" spans="6:8" x14ac:dyDescent="0.2">
      <c r="F617" s="37"/>
      <c r="G617" s="37"/>
      <c r="H617" s="37"/>
    </row>
    <row r="618" spans="6:8" x14ac:dyDescent="0.2">
      <c r="F618" s="37"/>
      <c r="G618" s="37"/>
      <c r="H618" s="37"/>
    </row>
    <row r="619" spans="6:8" x14ac:dyDescent="0.2">
      <c r="F619" s="37"/>
      <c r="G619" s="37"/>
      <c r="H619" s="37"/>
    </row>
    <row r="620" spans="6:8" x14ac:dyDescent="0.2">
      <c r="F620" s="37"/>
      <c r="G620" s="37"/>
      <c r="H620" s="37"/>
    </row>
    <row r="621" spans="6:8" x14ac:dyDescent="0.2">
      <c r="F621" s="37"/>
      <c r="G621" s="37"/>
      <c r="H621" s="37"/>
    </row>
    <row r="622" spans="6:8" x14ac:dyDescent="0.2">
      <c r="F622" s="37"/>
      <c r="G622" s="37"/>
      <c r="H622" s="37"/>
    </row>
    <row r="623" spans="6:8" x14ac:dyDescent="0.2">
      <c r="F623" s="37"/>
      <c r="G623" s="37"/>
      <c r="H623" s="37"/>
    </row>
    <row r="624" spans="6:8" x14ac:dyDescent="0.2">
      <c r="F624" s="37"/>
      <c r="G624" s="37"/>
      <c r="H624" s="37"/>
    </row>
    <row r="625" spans="6:8" x14ac:dyDescent="0.2">
      <c r="F625" s="37"/>
      <c r="G625" s="37"/>
      <c r="H625" s="37"/>
    </row>
    <row r="626" spans="6:8" x14ac:dyDescent="0.2">
      <c r="F626" s="37"/>
      <c r="G626" s="37"/>
      <c r="H626" s="37"/>
    </row>
    <row r="627" spans="6:8" x14ac:dyDescent="0.2">
      <c r="F627" s="37"/>
      <c r="G627" s="37"/>
      <c r="H627" s="37"/>
    </row>
    <row r="628" spans="6:8" x14ac:dyDescent="0.2">
      <c r="F628" s="37"/>
      <c r="G628" s="37"/>
      <c r="H628" s="37"/>
    </row>
    <row r="629" spans="6:8" x14ac:dyDescent="0.2">
      <c r="F629" s="37"/>
      <c r="G629" s="37"/>
      <c r="H629" s="37"/>
    </row>
    <row r="630" spans="6:8" x14ac:dyDescent="0.2">
      <c r="F630" s="37"/>
      <c r="G630" s="37"/>
      <c r="H630" s="37"/>
    </row>
    <row r="631" spans="6:8" x14ac:dyDescent="0.2">
      <c r="F631" s="37"/>
      <c r="G631" s="37"/>
      <c r="H631" s="37"/>
    </row>
    <row r="632" spans="6:8" x14ac:dyDescent="0.2">
      <c r="F632" s="37"/>
      <c r="G632" s="37"/>
      <c r="H632" s="37"/>
    </row>
    <row r="633" spans="6:8" x14ac:dyDescent="0.2">
      <c r="F633" s="37"/>
      <c r="G633" s="37"/>
      <c r="H633" s="37"/>
    </row>
    <row r="634" spans="6:8" x14ac:dyDescent="0.2">
      <c r="F634" s="37"/>
      <c r="G634" s="37"/>
      <c r="H634" s="37"/>
    </row>
    <row r="635" spans="6:8" x14ac:dyDescent="0.2">
      <c r="F635" s="37"/>
      <c r="G635" s="37"/>
      <c r="H635" s="37"/>
    </row>
    <row r="636" spans="6:8" x14ac:dyDescent="0.2">
      <c r="F636" s="37"/>
      <c r="G636" s="37"/>
      <c r="H636" s="37"/>
    </row>
    <row r="637" spans="6:8" x14ac:dyDescent="0.2">
      <c r="F637" s="37"/>
      <c r="G637" s="37"/>
      <c r="H637" s="37"/>
    </row>
    <row r="638" spans="6:8" x14ac:dyDescent="0.2">
      <c r="F638" s="37"/>
      <c r="G638" s="37"/>
      <c r="H638" s="37"/>
    </row>
    <row r="639" spans="6:8" x14ac:dyDescent="0.2">
      <c r="F639" s="37"/>
      <c r="G639" s="37"/>
      <c r="H639" s="37"/>
    </row>
    <row r="640" spans="6:8" x14ac:dyDescent="0.2">
      <c r="F640" s="37"/>
      <c r="G640" s="37"/>
      <c r="H640" s="37"/>
    </row>
    <row r="641" spans="6:8" x14ac:dyDescent="0.2">
      <c r="F641" s="37"/>
      <c r="G641" s="37"/>
      <c r="H641" s="37"/>
    </row>
    <row r="642" spans="6:8" x14ac:dyDescent="0.2">
      <c r="F642" s="37"/>
      <c r="G642" s="37"/>
      <c r="H642" s="37"/>
    </row>
    <row r="643" spans="6:8" x14ac:dyDescent="0.2">
      <c r="F643" s="37"/>
      <c r="G643" s="37"/>
      <c r="H643" s="37"/>
    </row>
    <row r="644" spans="6:8" x14ac:dyDescent="0.2">
      <c r="F644" s="37"/>
      <c r="G644" s="37"/>
      <c r="H644" s="37"/>
    </row>
    <row r="645" spans="6:8" x14ac:dyDescent="0.2">
      <c r="F645" s="37"/>
      <c r="G645" s="37"/>
      <c r="H645" s="37"/>
    </row>
    <row r="646" spans="6:8" x14ac:dyDescent="0.2">
      <c r="F646" s="37"/>
      <c r="G646" s="37"/>
      <c r="H646" s="37"/>
    </row>
    <row r="647" spans="6:8" x14ac:dyDescent="0.2">
      <c r="F647" s="37"/>
      <c r="G647" s="37"/>
      <c r="H647" s="37"/>
    </row>
    <row r="648" spans="6:8" x14ac:dyDescent="0.2">
      <c r="F648" s="37"/>
      <c r="G648" s="37"/>
      <c r="H648" s="37"/>
    </row>
    <row r="649" spans="6:8" x14ac:dyDescent="0.2">
      <c r="F649" s="37"/>
      <c r="G649" s="37"/>
      <c r="H649" s="37"/>
    </row>
    <row r="650" spans="6:8" x14ac:dyDescent="0.2">
      <c r="F650" s="37"/>
      <c r="G650" s="37"/>
      <c r="H650" s="37"/>
    </row>
    <row r="651" spans="6:8" x14ac:dyDescent="0.2">
      <c r="F651" s="37"/>
      <c r="G651" s="37"/>
      <c r="H651" s="37"/>
    </row>
    <row r="652" spans="6:8" x14ac:dyDescent="0.2">
      <c r="F652" s="37"/>
      <c r="G652" s="37"/>
      <c r="H652" s="37"/>
    </row>
    <row r="653" spans="6:8" x14ac:dyDescent="0.2">
      <c r="F653" s="37"/>
      <c r="G653" s="37"/>
      <c r="H653" s="37"/>
    </row>
    <row r="654" spans="6:8" x14ac:dyDescent="0.2">
      <c r="F654" s="37"/>
      <c r="G654" s="37"/>
      <c r="H654" s="37"/>
    </row>
    <row r="655" spans="6:8" x14ac:dyDescent="0.2">
      <c r="F655" s="37"/>
      <c r="G655" s="37"/>
      <c r="H655" s="37"/>
    </row>
    <row r="656" spans="6:8" x14ac:dyDescent="0.2">
      <c r="F656" s="37"/>
      <c r="G656" s="37"/>
      <c r="H656" s="37"/>
    </row>
    <row r="657" spans="6:8" x14ac:dyDescent="0.2">
      <c r="F657" s="37"/>
      <c r="G657" s="37"/>
      <c r="H657" s="37"/>
    </row>
    <row r="658" spans="6:8" x14ac:dyDescent="0.2">
      <c r="F658" s="37"/>
      <c r="G658" s="37"/>
      <c r="H658" s="37"/>
    </row>
    <row r="659" spans="6:8" x14ac:dyDescent="0.2">
      <c r="F659" s="37"/>
      <c r="G659" s="37"/>
      <c r="H659" s="37"/>
    </row>
    <row r="660" spans="6:8" x14ac:dyDescent="0.2">
      <c r="F660" s="37"/>
      <c r="G660" s="37"/>
      <c r="H660" s="37"/>
    </row>
    <row r="661" spans="6:8" x14ac:dyDescent="0.2">
      <c r="F661" s="37"/>
      <c r="G661" s="37"/>
      <c r="H661" s="37"/>
    </row>
    <row r="662" spans="6:8" x14ac:dyDescent="0.2">
      <c r="F662" s="37"/>
      <c r="G662" s="37"/>
      <c r="H662" s="37"/>
    </row>
    <row r="663" spans="6:8" x14ac:dyDescent="0.2">
      <c r="F663" s="37"/>
      <c r="G663" s="37"/>
      <c r="H663" s="37"/>
    </row>
    <row r="664" spans="6:8" x14ac:dyDescent="0.2">
      <c r="F664" s="37"/>
      <c r="G664" s="37"/>
      <c r="H664" s="37"/>
    </row>
    <row r="665" spans="6:8" x14ac:dyDescent="0.2">
      <c r="F665" s="37"/>
      <c r="G665" s="37"/>
      <c r="H665" s="37"/>
    </row>
    <row r="666" spans="6:8" x14ac:dyDescent="0.2">
      <c r="F666" s="37"/>
      <c r="G666" s="37"/>
      <c r="H666" s="37"/>
    </row>
    <row r="667" spans="6:8" x14ac:dyDescent="0.2">
      <c r="F667" s="37"/>
      <c r="G667" s="37"/>
      <c r="H667" s="37"/>
    </row>
    <row r="668" spans="6:8" x14ac:dyDescent="0.2">
      <c r="F668" s="37"/>
      <c r="G668" s="37"/>
      <c r="H668" s="37"/>
    </row>
    <row r="669" spans="6:8" x14ac:dyDescent="0.2">
      <c r="F669" s="37"/>
      <c r="G669" s="37"/>
      <c r="H669" s="37"/>
    </row>
    <row r="670" spans="6:8" x14ac:dyDescent="0.2">
      <c r="F670" s="37"/>
      <c r="G670" s="37"/>
      <c r="H670" s="37"/>
    </row>
    <row r="671" spans="6:8" x14ac:dyDescent="0.2">
      <c r="F671" s="37"/>
      <c r="G671" s="37"/>
      <c r="H671" s="37"/>
    </row>
    <row r="672" spans="6:8" x14ac:dyDescent="0.2">
      <c r="F672" s="37"/>
      <c r="G672" s="37"/>
      <c r="H672" s="37"/>
    </row>
    <row r="673" spans="6:8" x14ac:dyDescent="0.2">
      <c r="F673" s="37"/>
      <c r="G673" s="37"/>
      <c r="H673" s="37"/>
    </row>
    <row r="674" spans="6:8" x14ac:dyDescent="0.2">
      <c r="F674" s="37"/>
      <c r="G674" s="37"/>
      <c r="H674" s="37"/>
    </row>
    <row r="675" spans="6:8" x14ac:dyDescent="0.2">
      <c r="F675" s="37"/>
      <c r="G675" s="37"/>
      <c r="H675" s="37"/>
    </row>
    <row r="676" spans="6:8" x14ac:dyDescent="0.2">
      <c r="F676" s="37"/>
      <c r="G676" s="37"/>
      <c r="H676" s="37"/>
    </row>
    <row r="677" spans="6:8" x14ac:dyDescent="0.2">
      <c r="F677" s="37"/>
      <c r="G677" s="37"/>
      <c r="H677" s="37"/>
    </row>
    <row r="678" spans="6:8" x14ac:dyDescent="0.2">
      <c r="F678" s="37"/>
      <c r="G678" s="37"/>
      <c r="H678" s="37"/>
    </row>
    <row r="679" spans="6:8" x14ac:dyDescent="0.2">
      <c r="F679" s="37"/>
      <c r="G679" s="37"/>
      <c r="H679" s="37"/>
    </row>
    <row r="680" spans="6:8" x14ac:dyDescent="0.2">
      <c r="F680" s="37"/>
      <c r="G680" s="37"/>
      <c r="H680" s="37"/>
    </row>
    <row r="681" spans="6:8" x14ac:dyDescent="0.2">
      <c r="F681" s="37"/>
      <c r="G681" s="37"/>
      <c r="H681" s="37"/>
    </row>
    <row r="682" spans="6:8" x14ac:dyDescent="0.2">
      <c r="F682" s="37"/>
      <c r="G682" s="37"/>
      <c r="H682" s="37"/>
    </row>
    <row r="683" spans="6:8" x14ac:dyDescent="0.2">
      <c r="F683" s="37"/>
      <c r="G683" s="37"/>
      <c r="H683" s="37"/>
    </row>
    <row r="684" spans="6:8" x14ac:dyDescent="0.2">
      <c r="F684" s="37"/>
      <c r="G684" s="37"/>
      <c r="H684" s="37"/>
    </row>
    <row r="685" spans="6:8" x14ac:dyDescent="0.2">
      <c r="F685" s="37"/>
      <c r="G685" s="37"/>
      <c r="H685" s="37"/>
    </row>
    <row r="686" spans="6:8" x14ac:dyDescent="0.2">
      <c r="F686" s="37"/>
      <c r="G686" s="37"/>
      <c r="H686" s="37"/>
    </row>
    <row r="687" spans="6:8" x14ac:dyDescent="0.2">
      <c r="F687" s="37"/>
      <c r="G687" s="37"/>
      <c r="H687" s="37"/>
    </row>
    <row r="688" spans="6:8" x14ac:dyDescent="0.2">
      <c r="F688" s="37"/>
      <c r="G688" s="37"/>
      <c r="H688" s="37"/>
    </row>
    <row r="689" spans="6:8" x14ac:dyDescent="0.2">
      <c r="F689" s="37"/>
      <c r="G689" s="37"/>
      <c r="H689" s="37"/>
    </row>
    <row r="690" spans="6:8" x14ac:dyDescent="0.2">
      <c r="F690" s="37"/>
      <c r="G690" s="37"/>
      <c r="H690" s="37"/>
    </row>
    <row r="691" spans="6:8" x14ac:dyDescent="0.2">
      <c r="F691" s="37"/>
      <c r="G691" s="37"/>
      <c r="H691" s="37"/>
    </row>
    <row r="692" spans="6:8" x14ac:dyDescent="0.2">
      <c r="F692" s="37"/>
      <c r="G692" s="37"/>
      <c r="H692" s="37"/>
    </row>
    <row r="693" spans="6:8" x14ac:dyDescent="0.2">
      <c r="F693" s="37"/>
      <c r="G693" s="37"/>
      <c r="H693" s="37"/>
    </row>
    <row r="694" spans="6:8" x14ac:dyDescent="0.2">
      <c r="F694" s="37"/>
      <c r="G694" s="37"/>
      <c r="H694" s="37"/>
    </row>
    <row r="695" spans="6:8" x14ac:dyDescent="0.2">
      <c r="F695" s="37"/>
      <c r="G695" s="37"/>
      <c r="H695" s="37"/>
    </row>
    <row r="696" spans="6:8" x14ac:dyDescent="0.2">
      <c r="F696" s="37"/>
      <c r="G696" s="37"/>
      <c r="H696" s="37"/>
    </row>
    <row r="697" spans="6:8" x14ac:dyDescent="0.2">
      <c r="F697" s="37"/>
      <c r="G697" s="37"/>
      <c r="H697" s="37"/>
    </row>
    <row r="698" spans="6:8" x14ac:dyDescent="0.2">
      <c r="F698" s="37"/>
      <c r="G698" s="37"/>
      <c r="H698" s="37"/>
    </row>
    <row r="699" spans="6:8" x14ac:dyDescent="0.2">
      <c r="F699" s="37"/>
      <c r="G699" s="37"/>
      <c r="H699" s="37"/>
    </row>
    <row r="700" spans="6:8" x14ac:dyDescent="0.2">
      <c r="F700" s="37"/>
      <c r="G700" s="37"/>
      <c r="H700" s="37"/>
    </row>
    <row r="701" spans="6:8" x14ac:dyDescent="0.2">
      <c r="F701" s="37"/>
      <c r="G701" s="37"/>
      <c r="H701" s="37"/>
    </row>
    <row r="702" spans="6:8" x14ac:dyDescent="0.2">
      <c r="F702" s="37"/>
      <c r="G702" s="37"/>
      <c r="H702" s="37"/>
    </row>
    <row r="703" spans="6:8" x14ac:dyDescent="0.2">
      <c r="F703" s="37"/>
      <c r="G703" s="37"/>
      <c r="H703" s="37"/>
    </row>
    <row r="704" spans="6:8" x14ac:dyDescent="0.2">
      <c r="F704" s="37"/>
      <c r="G704" s="37"/>
      <c r="H704" s="37"/>
    </row>
    <row r="705" spans="6:8" x14ac:dyDescent="0.2">
      <c r="F705" s="37"/>
      <c r="G705" s="37"/>
      <c r="H705" s="37"/>
    </row>
    <row r="706" spans="6:8" x14ac:dyDescent="0.2">
      <c r="F706" s="37"/>
      <c r="G706" s="37"/>
      <c r="H706" s="37"/>
    </row>
    <row r="707" spans="6:8" x14ac:dyDescent="0.2">
      <c r="F707" s="37"/>
      <c r="G707" s="37"/>
      <c r="H707" s="37"/>
    </row>
    <row r="708" spans="6:8" x14ac:dyDescent="0.2">
      <c r="F708" s="37"/>
      <c r="G708" s="37"/>
      <c r="H708" s="37"/>
    </row>
    <row r="709" spans="6:8" x14ac:dyDescent="0.2">
      <c r="F709" s="37"/>
      <c r="G709" s="37"/>
      <c r="H709" s="37"/>
    </row>
    <row r="710" spans="6:8" x14ac:dyDescent="0.2">
      <c r="F710" s="37"/>
      <c r="G710" s="37"/>
      <c r="H710" s="37"/>
    </row>
    <row r="711" spans="6:8" x14ac:dyDescent="0.2">
      <c r="F711" s="37"/>
      <c r="G711" s="37"/>
      <c r="H711" s="37"/>
    </row>
    <row r="712" spans="6:8" x14ac:dyDescent="0.2">
      <c r="F712" s="37"/>
      <c r="G712" s="37"/>
      <c r="H712" s="37"/>
    </row>
    <row r="713" spans="6:8" x14ac:dyDescent="0.2">
      <c r="F713" s="37"/>
      <c r="G713" s="37"/>
      <c r="H713" s="37"/>
    </row>
    <row r="714" spans="6:8" x14ac:dyDescent="0.2">
      <c r="F714" s="37"/>
      <c r="G714" s="37"/>
      <c r="H714" s="37"/>
    </row>
    <row r="715" spans="6:8" x14ac:dyDescent="0.2">
      <c r="F715" s="37"/>
      <c r="G715" s="37"/>
      <c r="H715" s="37"/>
    </row>
    <row r="716" spans="6:8" x14ac:dyDescent="0.2">
      <c r="F716" s="37"/>
      <c r="G716" s="37"/>
      <c r="H716" s="37"/>
    </row>
    <row r="717" spans="6:8" x14ac:dyDescent="0.2">
      <c r="F717" s="37"/>
      <c r="G717" s="37"/>
      <c r="H717" s="37"/>
    </row>
    <row r="718" spans="6:8" x14ac:dyDescent="0.2">
      <c r="F718" s="37"/>
      <c r="G718" s="37"/>
      <c r="H718" s="37"/>
    </row>
    <row r="719" spans="6:8" x14ac:dyDescent="0.2">
      <c r="F719" s="37"/>
      <c r="G719" s="37"/>
      <c r="H719" s="37"/>
    </row>
    <row r="720" spans="6:8" x14ac:dyDescent="0.2">
      <c r="F720" s="37"/>
      <c r="G720" s="37"/>
      <c r="H720" s="37"/>
    </row>
    <row r="721" spans="6:8" x14ac:dyDescent="0.2">
      <c r="F721" s="37"/>
      <c r="G721" s="37"/>
      <c r="H721" s="37"/>
    </row>
    <row r="722" spans="6:8" x14ac:dyDescent="0.2">
      <c r="F722" s="37"/>
      <c r="G722" s="37"/>
      <c r="H722" s="37"/>
    </row>
    <row r="723" spans="6:8" x14ac:dyDescent="0.2">
      <c r="F723" s="37"/>
      <c r="G723" s="37"/>
      <c r="H723" s="37"/>
    </row>
    <row r="724" spans="6:8" x14ac:dyDescent="0.2">
      <c r="F724" s="37"/>
      <c r="G724" s="37"/>
      <c r="H724" s="37"/>
    </row>
    <row r="725" spans="6:8" x14ac:dyDescent="0.2">
      <c r="F725" s="37"/>
      <c r="G725" s="37"/>
      <c r="H725" s="37"/>
    </row>
    <row r="726" spans="6:8" x14ac:dyDescent="0.2">
      <c r="F726" s="37"/>
      <c r="G726" s="37"/>
      <c r="H726" s="37"/>
    </row>
    <row r="727" spans="6:8" x14ac:dyDescent="0.2">
      <c r="F727" s="37"/>
      <c r="G727" s="37"/>
      <c r="H727" s="37"/>
    </row>
    <row r="728" spans="6:8" x14ac:dyDescent="0.2">
      <c r="F728" s="37"/>
      <c r="G728" s="37"/>
      <c r="H728" s="37"/>
    </row>
    <row r="729" spans="6:8" x14ac:dyDescent="0.2">
      <c r="F729" s="37"/>
      <c r="G729" s="37"/>
      <c r="H729" s="37"/>
    </row>
    <row r="730" spans="6:8" x14ac:dyDescent="0.2">
      <c r="F730" s="37"/>
      <c r="G730" s="37"/>
      <c r="H730" s="37"/>
    </row>
    <row r="731" spans="6:8" x14ac:dyDescent="0.2">
      <c r="F731" s="37"/>
      <c r="G731" s="37"/>
      <c r="H731" s="37"/>
    </row>
    <row r="732" spans="6:8" x14ac:dyDescent="0.2">
      <c r="F732" s="37"/>
      <c r="G732" s="37"/>
      <c r="H732" s="37"/>
    </row>
    <row r="733" spans="6:8" x14ac:dyDescent="0.2">
      <c r="F733" s="37"/>
      <c r="G733" s="37"/>
      <c r="H733" s="37"/>
    </row>
    <row r="734" spans="6:8" x14ac:dyDescent="0.2">
      <c r="F734" s="37"/>
      <c r="G734" s="37"/>
      <c r="H734" s="37"/>
    </row>
    <row r="735" spans="6:8" x14ac:dyDescent="0.2">
      <c r="F735" s="37"/>
      <c r="G735" s="37"/>
      <c r="H735" s="37"/>
    </row>
    <row r="736" spans="6:8" x14ac:dyDescent="0.2">
      <c r="F736" s="37"/>
      <c r="G736" s="37"/>
      <c r="H736" s="37"/>
    </row>
    <row r="737" spans="6:8" x14ac:dyDescent="0.2">
      <c r="F737" s="37"/>
      <c r="G737" s="37"/>
      <c r="H737" s="37"/>
    </row>
    <row r="738" spans="6:8" x14ac:dyDescent="0.2">
      <c r="F738" s="37"/>
      <c r="G738" s="37"/>
      <c r="H738" s="37"/>
    </row>
    <row r="739" spans="6:8" x14ac:dyDescent="0.2">
      <c r="F739" s="37"/>
      <c r="G739" s="37"/>
      <c r="H739" s="37"/>
    </row>
    <row r="740" spans="6:8" x14ac:dyDescent="0.2">
      <c r="F740" s="37"/>
      <c r="G740" s="37"/>
      <c r="H740" s="37"/>
    </row>
    <row r="741" spans="6:8" x14ac:dyDescent="0.2">
      <c r="F741" s="37"/>
      <c r="G741" s="37"/>
      <c r="H741" s="37"/>
    </row>
    <row r="742" spans="6:8" x14ac:dyDescent="0.2">
      <c r="F742" s="37"/>
      <c r="G742" s="37"/>
      <c r="H742" s="37"/>
    </row>
    <row r="743" spans="6:8" x14ac:dyDescent="0.2">
      <c r="F743" s="37"/>
      <c r="G743" s="37"/>
      <c r="H743" s="37"/>
    </row>
    <row r="744" spans="6:8" x14ac:dyDescent="0.2">
      <c r="F744" s="37"/>
      <c r="G744" s="37"/>
      <c r="H744" s="37"/>
    </row>
    <row r="745" spans="6:8" x14ac:dyDescent="0.2">
      <c r="F745" s="37"/>
      <c r="G745" s="37"/>
      <c r="H745" s="37"/>
    </row>
    <row r="746" spans="6:8" x14ac:dyDescent="0.2">
      <c r="F746" s="37"/>
      <c r="G746" s="37"/>
      <c r="H746" s="37"/>
    </row>
    <row r="747" spans="6:8" x14ac:dyDescent="0.2">
      <c r="F747" s="37"/>
      <c r="G747" s="37"/>
      <c r="H747" s="37"/>
    </row>
    <row r="748" spans="6:8" x14ac:dyDescent="0.2">
      <c r="F748" s="37"/>
      <c r="G748" s="37"/>
      <c r="H748" s="37"/>
    </row>
    <row r="749" spans="6:8" x14ac:dyDescent="0.2">
      <c r="F749" s="37"/>
      <c r="G749" s="37"/>
      <c r="H749" s="37"/>
    </row>
    <row r="750" spans="6:8" x14ac:dyDescent="0.2">
      <c r="F750" s="37"/>
      <c r="G750" s="37"/>
      <c r="H750" s="37"/>
    </row>
    <row r="751" spans="6:8" x14ac:dyDescent="0.2">
      <c r="F751" s="37"/>
      <c r="G751" s="37"/>
      <c r="H751" s="37"/>
    </row>
    <row r="752" spans="6:8" x14ac:dyDescent="0.2">
      <c r="F752" s="37"/>
      <c r="G752" s="37"/>
      <c r="H752" s="37"/>
    </row>
    <row r="753" spans="6:8" x14ac:dyDescent="0.2">
      <c r="F753" s="37"/>
      <c r="G753" s="37"/>
      <c r="H753" s="37"/>
    </row>
    <row r="754" spans="6:8" x14ac:dyDescent="0.2">
      <c r="F754" s="37"/>
      <c r="G754" s="37"/>
      <c r="H754" s="37"/>
    </row>
    <row r="755" spans="6:8" x14ac:dyDescent="0.2">
      <c r="F755" s="37"/>
      <c r="G755" s="37"/>
      <c r="H755" s="37"/>
    </row>
    <row r="756" spans="6:8" x14ac:dyDescent="0.2">
      <c r="F756" s="37"/>
      <c r="G756" s="37"/>
      <c r="H756" s="37"/>
    </row>
    <row r="757" spans="6:8" x14ac:dyDescent="0.2">
      <c r="F757" s="37"/>
      <c r="G757" s="37"/>
      <c r="H757" s="37"/>
    </row>
    <row r="758" spans="6:8" x14ac:dyDescent="0.2">
      <c r="F758" s="37"/>
      <c r="G758" s="37"/>
      <c r="H758" s="37"/>
    </row>
    <row r="759" spans="6:8" x14ac:dyDescent="0.2">
      <c r="F759" s="37"/>
      <c r="G759" s="37"/>
      <c r="H759" s="37"/>
    </row>
    <row r="760" spans="6:8" x14ac:dyDescent="0.2">
      <c r="F760" s="37"/>
      <c r="G760" s="37"/>
      <c r="H760" s="37"/>
    </row>
    <row r="761" spans="6:8" x14ac:dyDescent="0.2">
      <c r="F761" s="37"/>
      <c r="G761" s="37"/>
      <c r="H761" s="37"/>
    </row>
    <row r="762" spans="6:8" x14ac:dyDescent="0.2">
      <c r="F762" s="37"/>
      <c r="G762" s="37"/>
      <c r="H762" s="37"/>
    </row>
    <row r="763" spans="6:8" x14ac:dyDescent="0.2">
      <c r="F763" s="37"/>
      <c r="G763" s="37"/>
      <c r="H763" s="37"/>
    </row>
    <row r="764" spans="6:8" x14ac:dyDescent="0.2">
      <c r="F764" s="37"/>
      <c r="G764" s="37"/>
      <c r="H764" s="37"/>
    </row>
    <row r="765" spans="6:8" x14ac:dyDescent="0.2">
      <c r="F765" s="37"/>
      <c r="G765" s="37"/>
      <c r="H765" s="37"/>
    </row>
    <row r="766" spans="6:8" x14ac:dyDescent="0.2">
      <c r="F766" s="37"/>
      <c r="G766" s="37"/>
      <c r="H766" s="37"/>
    </row>
    <row r="767" spans="6:8" x14ac:dyDescent="0.2">
      <c r="F767" s="37"/>
      <c r="G767" s="37"/>
      <c r="H767" s="37"/>
    </row>
    <row r="768" spans="6:8" x14ac:dyDescent="0.2">
      <c r="F768" s="37"/>
      <c r="G768" s="37"/>
      <c r="H768" s="37"/>
    </row>
    <row r="769" spans="6:8" x14ac:dyDescent="0.2">
      <c r="F769" s="37"/>
      <c r="G769" s="37"/>
      <c r="H769" s="37"/>
    </row>
    <row r="770" spans="6:8" x14ac:dyDescent="0.2">
      <c r="F770" s="37"/>
      <c r="G770" s="37"/>
      <c r="H770" s="37"/>
    </row>
    <row r="771" spans="6:8" x14ac:dyDescent="0.2">
      <c r="F771" s="37"/>
      <c r="G771" s="37"/>
      <c r="H771" s="37"/>
    </row>
    <row r="772" spans="6:8" x14ac:dyDescent="0.2">
      <c r="F772" s="37"/>
      <c r="G772" s="37"/>
      <c r="H772" s="37"/>
    </row>
    <row r="773" spans="6:8" x14ac:dyDescent="0.2">
      <c r="F773" s="37"/>
      <c r="G773" s="37"/>
      <c r="H773" s="37"/>
    </row>
    <row r="774" spans="6:8" x14ac:dyDescent="0.2">
      <c r="F774" s="37"/>
      <c r="G774" s="37"/>
      <c r="H774" s="37"/>
    </row>
    <row r="775" spans="6:8" x14ac:dyDescent="0.2">
      <c r="F775" s="37"/>
      <c r="G775" s="37"/>
      <c r="H775" s="37"/>
    </row>
    <row r="776" spans="6:8" x14ac:dyDescent="0.2">
      <c r="F776" s="37"/>
      <c r="G776" s="37"/>
      <c r="H776" s="37"/>
    </row>
    <row r="777" spans="6:8" x14ac:dyDescent="0.2">
      <c r="F777" s="37"/>
      <c r="G777" s="37"/>
      <c r="H777" s="37"/>
    </row>
    <row r="778" spans="6:8" x14ac:dyDescent="0.2">
      <c r="F778" s="37"/>
      <c r="G778" s="37"/>
      <c r="H778" s="37"/>
    </row>
    <row r="779" spans="6:8" x14ac:dyDescent="0.2">
      <c r="F779" s="37"/>
      <c r="G779" s="37"/>
      <c r="H779" s="37"/>
    </row>
    <row r="780" spans="6:8" x14ac:dyDescent="0.2">
      <c r="F780" s="37"/>
      <c r="G780" s="37"/>
      <c r="H780" s="37"/>
    </row>
    <row r="781" spans="6:8" x14ac:dyDescent="0.2">
      <c r="F781" s="37"/>
      <c r="G781" s="37"/>
      <c r="H781" s="37"/>
    </row>
    <row r="782" spans="6:8" x14ac:dyDescent="0.2">
      <c r="F782" s="37"/>
      <c r="G782" s="37"/>
      <c r="H782" s="37"/>
    </row>
    <row r="783" spans="6:8" x14ac:dyDescent="0.2">
      <c r="F783" s="37"/>
      <c r="G783" s="37"/>
      <c r="H783" s="37"/>
    </row>
    <row r="784" spans="6:8" x14ac:dyDescent="0.2">
      <c r="F784" s="37"/>
      <c r="G784" s="37"/>
      <c r="H784" s="37"/>
    </row>
    <row r="785" spans="6:8" x14ac:dyDescent="0.2">
      <c r="F785" s="37"/>
      <c r="G785" s="37"/>
      <c r="H785" s="37"/>
    </row>
    <row r="786" spans="6:8" x14ac:dyDescent="0.2">
      <c r="F786" s="37"/>
      <c r="G786" s="37"/>
      <c r="H786" s="37"/>
    </row>
    <row r="787" spans="6:8" x14ac:dyDescent="0.2">
      <c r="F787" s="37"/>
      <c r="G787" s="37"/>
      <c r="H787" s="37"/>
    </row>
    <row r="788" spans="6:8" x14ac:dyDescent="0.2">
      <c r="F788" s="37"/>
      <c r="G788" s="37"/>
      <c r="H788" s="37"/>
    </row>
    <row r="789" spans="6:8" x14ac:dyDescent="0.2">
      <c r="F789" s="37"/>
      <c r="G789" s="37"/>
      <c r="H789" s="37"/>
    </row>
    <row r="790" spans="6:8" x14ac:dyDescent="0.2">
      <c r="F790" s="37"/>
      <c r="G790" s="37"/>
      <c r="H790" s="37"/>
    </row>
    <row r="791" spans="6:8" x14ac:dyDescent="0.2">
      <c r="F791" s="37"/>
      <c r="G791" s="37"/>
      <c r="H791" s="37"/>
    </row>
    <row r="792" spans="6:8" x14ac:dyDescent="0.2">
      <c r="F792" s="37"/>
      <c r="G792" s="37"/>
      <c r="H792" s="37"/>
    </row>
    <row r="793" spans="6:8" x14ac:dyDescent="0.2">
      <c r="F793" s="37"/>
      <c r="G793" s="37"/>
      <c r="H793" s="37"/>
    </row>
    <row r="794" spans="6:8" x14ac:dyDescent="0.2">
      <c r="F794" s="37"/>
      <c r="G794" s="37"/>
      <c r="H794" s="37"/>
    </row>
    <row r="795" spans="6:8" x14ac:dyDescent="0.2">
      <c r="F795" s="37"/>
      <c r="G795" s="37"/>
      <c r="H795" s="37"/>
    </row>
    <row r="796" spans="6:8" x14ac:dyDescent="0.2">
      <c r="F796" s="37"/>
      <c r="G796" s="37"/>
      <c r="H796" s="37"/>
    </row>
    <row r="797" spans="6:8" x14ac:dyDescent="0.2">
      <c r="F797" s="37"/>
      <c r="G797" s="37"/>
      <c r="H797" s="37"/>
    </row>
    <row r="798" spans="6:8" x14ac:dyDescent="0.2">
      <c r="F798" s="37"/>
      <c r="G798" s="37"/>
      <c r="H798" s="37"/>
    </row>
    <row r="799" spans="6:8" x14ac:dyDescent="0.2">
      <c r="F799" s="37"/>
      <c r="G799" s="37"/>
      <c r="H799" s="37"/>
    </row>
    <row r="800" spans="6:8" x14ac:dyDescent="0.2">
      <c r="F800" s="37"/>
      <c r="G800" s="37"/>
      <c r="H800" s="37"/>
    </row>
    <row r="801" spans="6:8" x14ac:dyDescent="0.2">
      <c r="F801" s="37"/>
      <c r="G801" s="37"/>
      <c r="H801" s="37"/>
    </row>
    <row r="802" spans="6:8" x14ac:dyDescent="0.2">
      <c r="F802" s="37"/>
      <c r="G802" s="37"/>
      <c r="H802" s="37"/>
    </row>
    <row r="803" spans="6:8" x14ac:dyDescent="0.2">
      <c r="F803" s="37"/>
      <c r="G803" s="37"/>
      <c r="H803" s="37"/>
    </row>
    <row r="804" spans="6:8" x14ac:dyDescent="0.2">
      <c r="F804" s="37"/>
      <c r="G804" s="37"/>
      <c r="H804" s="37"/>
    </row>
    <row r="805" spans="6:8" x14ac:dyDescent="0.2">
      <c r="F805" s="37"/>
      <c r="G805" s="37"/>
      <c r="H805" s="37"/>
    </row>
    <row r="806" spans="6:8" x14ac:dyDescent="0.2">
      <c r="F806" s="37"/>
      <c r="G806" s="37"/>
      <c r="H806" s="37"/>
    </row>
    <row r="807" spans="6:8" x14ac:dyDescent="0.2">
      <c r="F807" s="37"/>
      <c r="G807" s="37"/>
      <c r="H807" s="37"/>
    </row>
    <row r="808" spans="6:8" x14ac:dyDescent="0.2">
      <c r="F808" s="37"/>
      <c r="G808" s="37"/>
      <c r="H808" s="37"/>
    </row>
    <row r="809" spans="6:8" x14ac:dyDescent="0.2">
      <c r="F809" s="37"/>
      <c r="G809" s="37"/>
      <c r="H809" s="37"/>
    </row>
    <row r="810" spans="6:8" x14ac:dyDescent="0.2">
      <c r="F810" s="37"/>
      <c r="G810" s="37"/>
      <c r="H810" s="37"/>
    </row>
    <row r="811" spans="6:8" x14ac:dyDescent="0.2">
      <c r="F811" s="37"/>
      <c r="G811" s="37"/>
      <c r="H811" s="37"/>
    </row>
    <row r="812" spans="6:8" x14ac:dyDescent="0.2">
      <c r="F812" s="37"/>
      <c r="G812" s="37"/>
      <c r="H812" s="37"/>
    </row>
    <row r="813" spans="6:8" x14ac:dyDescent="0.2">
      <c r="F813" s="37"/>
      <c r="G813" s="37"/>
      <c r="H813" s="37"/>
    </row>
    <row r="814" spans="6:8" x14ac:dyDescent="0.2">
      <c r="F814" s="37"/>
      <c r="G814" s="37"/>
      <c r="H814" s="37"/>
    </row>
    <row r="815" spans="6:8" x14ac:dyDescent="0.2">
      <c r="F815" s="37"/>
      <c r="G815" s="37"/>
      <c r="H815" s="37"/>
    </row>
    <row r="816" spans="6:8" x14ac:dyDescent="0.2">
      <c r="F816" s="37"/>
      <c r="G816" s="37"/>
      <c r="H816" s="37"/>
    </row>
    <row r="817" spans="6:8" x14ac:dyDescent="0.2">
      <c r="F817" s="37"/>
      <c r="G817" s="37"/>
      <c r="H817" s="37"/>
    </row>
    <row r="818" spans="6:8" x14ac:dyDescent="0.2">
      <c r="F818" s="37"/>
      <c r="G818" s="37"/>
      <c r="H818" s="37"/>
    </row>
    <row r="819" spans="6:8" x14ac:dyDescent="0.2">
      <c r="F819" s="37"/>
      <c r="G819" s="37"/>
      <c r="H819" s="37"/>
    </row>
    <row r="820" spans="6:8" x14ac:dyDescent="0.2">
      <c r="F820" s="37"/>
      <c r="G820" s="37"/>
      <c r="H820" s="37"/>
    </row>
    <row r="821" spans="6:8" x14ac:dyDescent="0.2">
      <c r="F821" s="37"/>
      <c r="G821" s="37"/>
      <c r="H821" s="37"/>
    </row>
    <row r="822" spans="6:8" x14ac:dyDescent="0.2">
      <c r="F822" s="37"/>
      <c r="G822" s="37"/>
      <c r="H822" s="37"/>
    </row>
    <row r="823" spans="6:8" x14ac:dyDescent="0.2">
      <c r="F823" s="37"/>
      <c r="G823" s="37"/>
      <c r="H823" s="37"/>
    </row>
    <row r="824" spans="6:8" x14ac:dyDescent="0.2">
      <c r="F824" s="37"/>
      <c r="G824" s="37"/>
      <c r="H824" s="37"/>
    </row>
    <row r="825" spans="6:8" x14ac:dyDescent="0.2">
      <c r="F825" s="37"/>
      <c r="G825" s="37"/>
      <c r="H825" s="37"/>
    </row>
    <row r="826" spans="6:8" x14ac:dyDescent="0.2">
      <c r="F826" s="37"/>
      <c r="G826" s="37"/>
      <c r="H826" s="37"/>
    </row>
    <row r="827" spans="6:8" x14ac:dyDescent="0.2">
      <c r="F827" s="37"/>
      <c r="G827" s="37"/>
      <c r="H827" s="37"/>
    </row>
    <row r="828" spans="6:8" x14ac:dyDescent="0.2">
      <c r="F828" s="37"/>
      <c r="G828" s="37"/>
      <c r="H828" s="37"/>
    </row>
    <row r="829" spans="6:8" x14ac:dyDescent="0.2">
      <c r="F829" s="37"/>
      <c r="G829" s="37"/>
      <c r="H829" s="37"/>
    </row>
    <row r="830" spans="6:8" x14ac:dyDescent="0.2">
      <c r="F830" s="37"/>
      <c r="G830" s="37"/>
      <c r="H830" s="37"/>
    </row>
    <row r="831" spans="6:8" x14ac:dyDescent="0.2">
      <c r="F831" s="37"/>
      <c r="G831" s="37"/>
      <c r="H831" s="37"/>
    </row>
    <row r="832" spans="6:8" x14ac:dyDescent="0.2">
      <c r="F832" s="37"/>
      <c r="G832" s="37"/>
      <c r="H832" s="37"/>
    </row>
    <row r="833" spans="6:21" x14ac:dyDescent="0.2">
      <c r="F833" s="37"/>
      <c r="G833" s="37"/>
      <c r="H833" s="37"/>
    </row>
    <row r="834" spans="6:21" x14ac:dyDescent="0.2">
      <c r="F834" s="37"/>
      <c r="G834" s="37"/>
      <c r="H834" s="37"/>
    </row>
    <row r="835" spans="6:21" x14ac:dyDescent="0.2">
      <c r="F835" s="37"/>
      <c r="G835" s="37"/>
      <c r="H835" s="37"/>
    </row>
    <row r="836" spans="6:21" x14ac:dyDescent="0.2">
      <c r="F836" s="37"/>
      <c r="G836" s="37"/>
      <c r="H836" s="37"/>
    </row>
    <row r="837" spans="6:21" x14ac:dyDescent="0.2">
      <c r="F837" s="37"/>
      <c r="G837" s="37"/>
      <c r="H837" s="37"/>
    </row>
    <row r="838" spans="6:21" x14ac:dyDescent="0.2">
      <c r="F838" s="37"/>
      <c r="G838" s="37"/>
      <c r="H838" s="37"/>
    </row>
    <row r="839" spans="6:21" x14ac:dyDescent="0.2">
      <c r="F839" s="37"/>
      <c r="G839" s="37"/>
      <c r="H839" s="37"/>
    </row>
    <row r="840" spans="6:21" x14ac:dyDescent="0.2">
      <c r="F840" s="37"/>
      <c r="G840" s="37"/>
      <c r="H840" s="37"/>
    </row>
    <row r="841" spans="6:21" x14ac:dyDescent="0.2">
      <c r="F841" s="37"/>
      <c r="G841" s="37"/>
      <c r="H841" s="37"/>
    </row>
    <row r="842" spans="6:21" x14ac:dyDescent="0.2">
      <c r="F842" s="37"/>
      <c r="G842" s="37"/>
      <c r="H842" s="37"/>
    </row>
    <row r="843" spans="6:21" x14ac:dyDescent="0.2">
      <c r="F843" s="37"/>
      <c r="G843" s="37"/>
      <c r="H843" s="37"/>
    </row>
    <row r="844" spans="6:21" x14ac:dyDescent="0.2">
      <c r="F844" s="37"/>
      <c r="G844" s="37"/>
      <c r="H844" s="37"/>
    </row>
    <row r="845" spans="6:21" x14ac:dyDescent="0.2">
      <c r="F845" s="37"/>
      <c r="G845" s="37"/>
      <c r="H845" s="37"/>
      <c r="U845" s="37"/>
    </row>
    <row r="846" spans="6:21" x14ac:dyDescent="0.2">
      <c r="F846" s="37"/>
      <c r="G846" s="37"/>
      <c r="H846" s="37"/>
    </row>
    <row r="847" spans="6:21" x14ac:dyDescent="0.2">
      <c r="F847" s="37"/>
      <c r="G847" s="37"/>
      <c r="H847" s="37"/>
    </row>
    <row r="848" spans="6:21" x14ac:dyDescent="0.2">
      <c r="F848" s="37"/>
      <c r="G848" s="37"/>
      <c r="H848" s="37"/>
    </row>
    <row r="849" spans="6:8" x14ac:dyDescent="0.2">
      <c r="F849" s="37"/>
      <c r="G849" s="37"/>
      <c r="H849" s="37"/>
    </row>
    <row r="850" spans="6:8" x14ac:dyDescent="0.2">
      <c r="F850" s="37"/>
      <c r="G850" s="37"/>
      <c r="H850" s="37"/>
    </row>
    <row r="851" spans="6:8" x14ac:dyDescent="0.2">
      <c r="F851" s="37"/>
      <c r="G851" s="37"/>
      <c r="H851" s="37"/>
    </row>
    <row r="852" spans="6:8" x14ac:dyDescent="0.2">
      <c r="F852" s="37"/>
      <c r="G852" s="37"/>
      <c r="H852" s="37"/>
    </row>
    <row r="853" spans="6:8" x14ac:dyDescent="0.2">
      <c r="F853" s="37"/>
      <c r="G853" s="37"/>
      <c r="H853" s="37"/>
    </row>
    <row r="854" spans="6:8" x14ac:dyDescent="0.2">
      <c r="F854" s="37"/>
      <c r="G854" s="37"/>
      <c r="H854" s="37"/>
    </row>
    <row r="855" spans="6:8" x14ac:dyDescent="0.2">
      <c r="F855" s="37"/>
      <c r="G855" s="37"/>
      <c r="H855" s="37"/>
    </row>
    <row r="856" spans="6:8" x14ac:dyDescent="0.2">
      <c r="F856" s="37"/>
      <c r="G856" s="37"/>
      <c r="H856" s="37"/>
    </row>
    <row r="857" spans="6:8" x14ac:dyDescent="0.2">
      <c r="F857" s="37"/>
      <c r="G857" s="37"/>
      <c r="H857" s="37"/>
    </row>
    <row r="858" spans="6:8" x14ac:dyDescent="0.2">
      <c r="F858" s="37"/>
      <c r="G858" s="37"/>
      <c r="H858" s="37"/>
    </row>
    <row r="859" spans="6:8" x14ac:dyDescent="0.2">
      <c r="F859" s="37"/>
      <c r="G859" s="37"/>
      <c r="H859" s="37"/>
    </row>
    <row r="860" spans="6:8" x14ac:dyDescent="0.2">
      <c r="F860" s="37"/>
      <c r="G860" s="37"/>
      <c r="H860" s="37"/>
    </row>
    <row r="861" spans="6:8" x14ac:dyDescent="0.2">
      <c r="F861" s="37"/>
      <c r="G861" s="37"/>
      <c r="H861" s="37"/>
    </row>
    <row r="862" spans="6:8" x14ac:dyDescent="0.2">
      <c r="F862" s="37"/>
      <c r="G862" s="37"/>
      <c r="H862" s="37"/>
    </row>
    <row r="863" spans="6:8" x14ac:dyDescent="0.2">
      <c r="F863" s="37"/>
      <c r="G863" s="37"/>
      <c r="H863" s="37"/>
    </row>
    <row r="864" spans="6:8" x14ac:dyDescent="0.2">
      <c r="F864" s="37"/>
      <c r="G864" s="37"/>
      <c r="H864" s="37"/>
    </row>
    <row r="865" spans="6:8" x14ac:dyDescent="0.2">
      <c r="F865" s="37"/>
      <c r="G865" s="37"/>
      <c r="H865" s="37"/>
    </row>
    <row r="866" spans="6:8" x14ac:dyDescent="0.2">
      <c r="F866" s="37"/>
      <c r="G866" s="37"/>
      <c r="H866" s="37"/>
    </row>
    <row r="867" spans="6:8" x14ac:dyDescent="0.2">
      <c r="F867" s="37"/>
      <c r="G867" s="37"/>
      <c r="H867" s="37"/>
    </row>
    <row r="868" spans="6:8" x14ac:dyDescent="0.2">
      <c r="F868" s="37"/>
      <c r="G868" s="37"/>
      <c r="H868" s="37"/>
    </row>
    <row r="869" spans="6:8" x14ac:dyDescent="0.2">
      <c r="F869" s="37"/>
      <c r="G869" s="37"/>
      <c r="H869" s="37"/>
    </row>
    <row r="870" spans="6:8" x14ac:dyDescent="0.2">
      <c r="F870" s="37"/>
      <c r="G870" s="37"/>
      <c r="H870" s="37"/>
    </row>
    <row r="871" spans="6:8" x14ac:dyDescent="0.2">
      <c r="F871" s="37"/>
      <c r="G871" s="37"/>
      <c r="H871" s="37"/>
    </row>
    <row r="872" spans="6:8" x14ac:dyDescent="0.2">
      <c r="F872" s="37"/>
      <c r="G872" s="37"/>
      <c r="H872" s="37"/>
    </row>
    <row r="873" spans="6:8" x14ac:dyDescent="0.2">
      <c r="F873" s="37"/>
      <c r="G873" s="37"/>
      <c r="H873" s="37"/>
    </row>
    <row r="874" spans="6:8" x14ac:dyDescent="0.2">
      <c r="F874" s="37"/>
      <c r="G874" s="37"/>
      <c r="H874" s="37"/>
    </row>
    <row r="875" spans="6:8" x14ac:dyDescent="0.2">
      <c r="F875" s="37"/>
      <c r="G875" s="37"/>
      <c r="H875" s="37"/>
    </row>
    <row r="876" spans="6:8" x14ac:dyDescent="0.2">
      <c r="F876" s="37"/>
      <c r="G876" s="37"/>
      <c r="H876" s="37"/>
    </row>
    <row r="877" spans="6:8" x14ac:dyDescent="0.2">
      <c r="F877" s="37"/>
      <c r="G877" s="37"/>
      <c r="H877" s="37"/>
    </row>
    <row r="878" spans="6:8" x14ac:dyDescent="0.2">
      <c r="F878" s="37"/>
      <c r="G878" s="37"/>
      <c r="H878" s="37"/>
    </row>
    <row r="879" spans="6:8" x14ac:dyDescent="0.2">
      <c r="F879" s="37"/>
      <c r="G879" s="37"/>
      <c r="H879" s="37"/>
    </row>
    <row r="880" spans="6:8" x14ac:dyDescent="0.2">
      <c r="F880" s="37"/>
      <c r="G880" s="37"/>
      <c r="H880" s="37"/>
    </row>
    <row r="881" spans="6:8" x14ac:dyDescent="0.2">
      <c r="F881" s="37"/>
      <c r="G881" s="37"/>
      <c r="H881" s="37"/>
    </row>
    <row r="882" spans="6:8" x14ac:dyDescent="0.2">
      <c r="F882" s="37"/>
      <c r="G882" s="37"/>
      <c r="H882" s="37"/>
    </row>
    <row r="883" spans="6:8" x14ac:dyDescent="0.2">
      <c r="F883" s="37"/>
      <c r="G883" s="37"/>
      <c r="H883" s="37"/>
    </row>
    <row r="884" spans="6:8" x14ac:dyDescent="0.2">
      <c r="F884" s="37"/>
      <c r="G884" s="37"/>
      <c r="H884" s="37"/>
    </row>
    <row r="885" spans="6:8" x14ac:dyDescent="0.2">
      <c r="F885" s="37"/>
      <c r="G885" s="37"/>
      <c r="H885" s="37"/>
    </row>
    <row r="886" spans="6:8" x14ac:dyDescent="0.2">
      <c r="F886" s="37"/>
      <c r="G886" s="37"/>
      <c r="H886" s="37"/>
    </row>
    <row r="887" spans="6:8" x14ac:dyDescent="0.2">
      <c r="F887" s="37"/>
      <c r="G887" s="37"/>
      <c r="H887" s="37"/>
    </row>
    <row r="888" spans="6:8" x14ac:dyDescent="0.2">
      <c r="F888" s="37"/>
      <c r="G888" s="37"/>
      <c r="H888" s="37"/>
    </row>
    <row r="889" spans="6:8" x14ac:dyDescent="0.2">
      <c r="F889" s="37"/>
      <c r="G889" s="37"/>
      <c r="H889" s="37"/>
    </row>
    <row r="890" spans="6:8" x14ac:dyDescent="0.2">
      <c r="F890" s="37"/>
      <c r="G890" s="37"/>
      <c r="H890" s="37"/>
    </row>
    <row r="891" spans="6:8" x14ac:dyDescent="0.2">
      <c r="F891" s="37"/>
      <c r="G891" s="37"/>
      <c r="H891" s="37"/>
    </row>
    <row r="892" spans="6:8" x14ac:dyDescent="0.2">
      <c r="F892" s="37"/>
      <c r="G892" s="37"/>
      <c r="H892" s="37"/>
    </row>
    <row r="893" spans="6:8" x14ac:dyDescent="0.2">
      <c r="F893" s="37"/>
      <c r="G893" s="37"/>
      <c r="H893" s="37"/>
    </row>
    <row r="894" spans="6:8" x14ac:dyDescent="0.2">
      <c r="F894" s="37"/>
      <c r="G894" s="37"/>
      <c r="H894" s="37"/>
    </row>
    <row r="895" spans="6:8" x14ac:dyDescent="0.2">
      <c r="F895" s="37"/>
      <c r="G895" s="37"/>
      <c r="H895" s="37"/>
    </row>
    <row r="896" spans="6:8" x14ac:dyDescent="0.2">
      <c r="F896" s="37"/>
      <c r="G896" s="37"/>
      <c r="H896" s="37"/>
    </row>
    <row r="897" spans="6:8" x14ac:dyDescent="0.2">
      <c r="F897" s="37"/>
      <c r="G897" s="37"/>
      <c r="H897" s="37"/>
    </row>
    <row r="898" spans="6:8" x14ac:dyDescent="0.2">
      <c r="F898" s="37"/>
      <c r="G898" s="37"/>
      <c r="H898" s="37"/>
    </row>
    <row r="899" spans="6:8" x14ac:dyDescent="0.2">
      <c r="F899" s="37"/>
      <c r="G899" s="37"/>
      <c r="H899" s="37"/>
    </row>
    <row r="900" spans="6:8" x14ac:dyDescent="0.2">
      <c r="F900" s="37"/>
      <c r="G900" s="37"/>
      <c r="H900" s="37"/>
    </row>
    <row r="901" spans="6:8" x14ac:dyDescent="0.2">
      <c r="F901" s="37"/>
      <c r="G901" s="37"/>
      <c r="H901" s="37"/>
    </row>
    <row r="902" spans="6:8" x14ac:dyDescent="0.2">
      <c r="F902" s="37"/>
      <c r="G902" s="37"/>
      <c r="H902" s="37"/>
    </row>
    <row r="903" spans="6:8" x14ac:dyDescent="0.2">
      <c r="F903" s="37"/>
      <c r="G903" s="37"/>
      <c r="H903" s="37"/>
    </row>
    <row r="904" spans="6:8" x14ac:dyDescent="0.2">
      <c r="F904" s="37"/>
      <c r="G904" s="37"/>
      <c r="H904" s="37"/>
    </row>
    <row r="905" spans="6:8" x14ac:dyDescent="0.2">
      <c r="F905" s="37"/>
      <c r="G905" s="37"/>
      <c r="H905" s="37"/>
    </row>
    <row r="906" spans="6:8" x14ac:dyDescent="0.2">
      <c r="F906" s="37"/>
      <c r="G906" s="37"/>
      <c r="H906" s="37"/>
    </row>
    <row r="907" spans="6:8" x14ac:dyDescent="0.2">
      <c r="F907" s="37"/>
      <c r="G907" s="37"/>
      <c r="H907" s="37"/>
    </row>
    <row r="908" spans="6:8" x14ac:dyDescent="0.2">
      <c r="F908" s="37"/>
      <c r="G908" s="37"/>
      <c r="H908" s="37"/>
    </row>
    <row r="909" spans="6:8" x14ac:dyDescent="0.2">
      <c r="F909" s="37"/>
      <c r="G909" s="37"/>
      <c r="H909" s="37"/>
    </row>
    <row r="910" spans="6:8" x14ac:dyDescent="0.2">
      <c r="F910" s="37"/>
      <c r="G910" s="37"/>
      <c r="H910" s="37"/>
    </row>
    <row r="911" spans="6:8" x14ac:dyDescent="0.2">
      <c r="F911" s="37"/>
      <c r="G911" s="37"/>
      <c r="H911" s="37"/>
    </row>
    <row r="912" spans="6:8" x14ac:dyDescent="0.2">
      <c r="F912" s="37"/>
      <c r="G912" s="37"/>
      <c r="H912" s="37"/>
    </row>
    <row r="913" spans="6:8" x14ac:dyDescent="0.2">
      <c r="F913" s="37"/>
      <c r="G913" s="37"/>
      <c r="H913" s="37"/>
    </row>
    <row r="914" spans="6:8" x14ac:dyDescent="0.2">
      <c r="F914" s="37"/>
      <c r="G914" s="37"/>
      <c r="H914" s="37"/>
    </row>
    <row r="915" spans="6:8" x14ac:dyDescent="0.2">
      <c r="F915" s="37"/>
      <c r="G915" s="37"/>
      <c r="H915" s="37"/>
    </row>
    <row r="916" spans="6:8" x14ac:dyDescent="0.2">
      <c r="F916" s="37"/>
      <c r="G916" s="37"/>
      <c r="H916" s="37"/>
    </row>
    <row r="917" spans="6:8" x14ac:dyDescent="0.2">
      <c r="F917" s="37"/>
      <c r="G917" s="37"/>
      <c r="H917" s="37"/>
    </row>
    <row r="918" spans="6:8" x14ac:dyDescent="0.2">
      <c r="F918" s="37"/>
      <c r="G918" s="37"/>
      <c r="H918" s="37"/>
    </row>
    <row r="919" spans="6:8" x14ac:dyDescent="0.2">
      <c r="F919" s="37"/>
      <c r="G919" s="37"/>
      <c r="H919" s="37"/>
    </row>
    <row r="920" spans="6:8" x14ac:dyDescent="0.2">
      <c r="F920" s="37"/>
      <c r="G920" s="37"/>
      <c r="H920" s="37"/>
    </row>
    <row r="921" spans="6:8" x14ac:dyDescent="0.2">
      <c r="F921" s="37"/>
      <c r="G921" s="37"/>
      <c r="H921" s="37"/>
    </row>
    <row r="922" spans="6:8" x14ac:dyDescent="0.2">
      <c r="F922" s="37"/>
      <c r="G922" s="37"/>
      <c r="H922" s="37"/>
    </row>
    <row r="923" spans="6:8" x14ac:dyDescent="0.2">
      <c r="F923" s="37"/>
      <c r="G923" s="37"/>
      <c r="H923" s="37"/>
    </row>
    <row r="924" spans="6:8" x14ac:dyDescent="0.2">
      <c r="F924" s="37"/>
      <c r="G924" s="37"/>
      <c r="H924" s="37"/>
    </row>
    <row r="925" spans="6:8" x14ac:dyDescent="0.2">
      <c r="F925" s="37"/>
      <c r="G925" s="37"/>
      <c r="H925" s="37"/>
    </row>
    <row r="926" spans="6:8" x14ac:dyDescent="0.2">
      <c r="F926" s="37"/>
      <c r="G926" s="37"/>
      <c r="H926" s="37"/>
    </row>
    <row r="927" spans="6:8" x14ac:dyDescent="0.2">
      <c r="F927" s="37"/>
      <c r="G927" s="37"/>
      <c r="H927" s="37"/>
    </row>
    <row r="928" spans="6:8" x14ac:dyDescent="0.2">
      <c r="F928" s="37"/>
      <c r="G928" s="37"/>
      <c r="H928" s="37"/>
    </row>
    <row r="929" spans="6:8" x14ac:dyDescent="0.2">
      <c r="F929" s="37"/>
      <c r="G929" s="37"/>
      <c r="H929" s="37"/>
    </row>
    <row r="930" spans="6:8" x14ac:dyDescent="0.2">
      <c r="F930" s="37"/>
      <c r="G930" s="37"/>
      <c r="H930" s="37"/>
    </row>
    <row r="931" spans="6:8" x14ac:dyDescent="0.2">
      <c r="F931" s="37"/>
      <c r="G931" s="37"/>
      <c r="H931" s="37"/>
    </row>
    <row r="932" spans="6:8" x14ac:dyDescent="0.2">
      <c r="F932" s="37"/>
      <c r="G932" s="37"/>
      <c r="H932" s="37"/>
    </row>
    <row r="933" spans="6:8" x14ac:dyDescent="0.2">
      <c r="F933" s="37"/>
      <c r="G933" s="37"/>
      <c r="H933" s="37"/>
    </row>
    <row r="934" spans="6:8" x14ac:dyDescent="0.2">
      <c r="F934" s="37"/>
      <c r="G934" s="37"/>
      <c r="H934" s="37"/>
    </row>
    <row r="935" spans="6:8" x14ac:dyDescent="0.2">
      <c r="F935" s="37"/>
      <c r="G935" s="37"/>
      <c r="H935" s="37"/>
    </row>
    <row r="936" spans="6:8" x14ac:dyDescent="0.2">
      <c r="F936" s="37"/>
      <c r="G936" s="37"/>
      <c r="H936" s="37"/>
    </row>
    <row r="937" spans="6:8" x14ac:dyDescent="0.2">
      <c r="F937" s="37"/>
      <c r="G937" s="37"/>
      <c r="H937" s="37"/>
    </row>
    <row r="938" spans="6:8" x14ac:dyDescent="0.2">
      <c r="F938" s="37"/>
      <c r="G938" s="37"/>
      <c r="H938" s="37"/>
    </row>
    <row r="939" spans="6:8" x14ac:dyDescent="0.2">
      <c r="F939" s="37"/>
      <c r="G939" s="37"/>
      <c r="H939" s="37"/>
    </row>
    <row r="940" spans="6:8" x14ac:dyDescent="0.2">
      <c r="F940" s="37"/>
      <c r="G940" s="37"/>
      <c r="H940" s="37"/>
    </row>
    <row r="941" spans="6:8" x14ac:dyDescent="0.2">
      <c r="F941" s="37"/>
      <c r="G941" s="37"/>
      <c r="H941" s="37"/>
    </row>
    <row r="942" spans="6:8" x14ac:dyDescent="0.2">
      <c r="F942" s="37"/>
      <c r="G942" s="37"/>
      <c r="H942" s="37"/>
    </row>
    <row r="943" spans="6:8" x14ac:dyDescent="0.2">
      <c r="F943" s="37"/>
      <c r="G943" s="37"/>
      <c r="H943" s="37"/>
    </row>
    <row r="944" spans="6:8" x14ac:dyDescent="0.2">
      <c r="F944" s="37"/>
      <c r="G944" s="37"/>
      <c r="H944" s="37"/>
    </row>
    <row r="945" spans="6:8" x14ac:dyDescent="0.2">
      <c r="F945" s="37"/>
      <c r="G945" s="37"/>
      <c r="H945" s="37"/>
    </row>
    <row r="946" spans="6:8" x14ac:dyDescent="0.2">
      <c r="F946" s="37"/>
      <c r="G946" s="37"/>
      <c r="H946" s="37"/>
    </row>
    <row r="947" spans="6:8" x14ac:dyDescent="0.2">
      <c r="F947" s="37"/>
      <c r="G947" s="37"/>
      <c r="H947" s="37"/>
    </row>
    <row r="948" spans="6:8" x14ac:dyDescent="0.2">
      <c r="F948" s="37"/>
      <c r="G948" s="37"/>
      <c r="H948" s="37"/>
    </row>
    <row r="949" spans="6:8" x14ac:dyDescent="0.2">
      <c r="F949" s="37"/>
      <c r="G949" s="37"/>
      <c r="H949" s="37"/>
    </row>
    <row r="950" spans="6:8" x14ac:dyDescent="0.2">
      <c r="F950" s="37"/>
      <c r="G950" s="37"/>
      <c r="H950" s="37"/>
    </row>
    <row r="951" spans="6:8" x14ac:dyDescent="0.2">
      <c r="F951" s="37"/>
      <c r="G951" s="37"/>
      <c r="H951" s="37"/>
    </row>
    <row r="952" spans="6:8" x14ac:dyDescent="0.2">
      <c r="F952" s="37"/>
      <c r="G952" s="37"/>
      <c r="H952" s="37"/>
    </row>
    <row r="953" spans="6:8" x14ac:dyDescent="0.2">
      <c r="F953" s="37"/>
      <c r="G953" s="37"/>
      <c r="H953" s="37"/>
    </row>
    <row r="954" spans="6:8" x14ac:dyDescent="0.2">
      <c r="F954" s="37"/>
      <c r="G954" s="37"/>
      <c r="H954" s="37"/>
    </row>
    <row r="955" spans="6:8" x14ac:dyDescent="0.2">
      <c r="F955" s="37"/>
      <c r="G955" s="37"/>
      <c r="H955" s="37"/>
    </row>
    <row r="956" spans="6:8" x14ac:dyDescent="0.2">
      <c r="F956" s="37"/>
      <c r="G956" s="37"/>
      <c r="H956" s="37"/>
    </row>
    <row r="957" spans="6:8" x14ac:dyDescent="0.2">
      <c r="F957" s="37"/>
      <c r="G957" s="37"/>
      <c r="H957" s="37"/>
    </row>
    <row r="958" spans="6:8" x14ac:dyDescent="0.2">
      <c r="F958" s="37"/>
      <c r="G958" s="37"/>
      <c r="H958" s="37"/>
    </row>
    <row r="959" spans="6:8" x14ac:dyDescent="0.2">
      <c r="F959" s="37"/>
      <c r="G959" s="37"/>
      <c r="H959" s="37"/>
    </row>
    <row r="960" spans="6:8" x14ac:dyDescent="0.2">
      <c r="F960" s="37"/>
      <c r="G960" s="37"/>
      <c r="H960" s="37"/>
    </row>
    <row r="961" spans="6:8" x14ac:dyDescent="0.2">
      <c r="F961" s="37"/>
      <c r="G961" s="37"/>
      <c r="H961" s="37"/>
    </row>
    <row r="962" spans="6:8" x14ac:dyDescent="0.2">
      <c r="F962" s="37"/>
      <c r="G962" s="37"/>
      <c r="H962" s="37"/>
    </row>
    <row r="963" spans="6:8" x14ac:dyDescent="0.2">
      <c r="F963" s="37"/>
      <c r="G963" s="37"/>
      <c r="H963" s="37"/>
    </row>
    <row r="964" spans="6:8" x14ac:dyDescent="0.2">
      <c r="F964" s="37"/>
      <c r="G964" s="37"/>
      <c r="H964" s="37"/>
    </row>
    <row r="965" spans="6:8" x14ac:dyDescent="0.2">
      <c r="F965" s="37"/>
      <c r="G965" s="37"/>
      <c r="H965" s="37"/>
    </row>
    <row r="966" spans="6:8" x14ac:dyDescent="0.2">
      <c r="F966" s="37"/>
      <c r="G966" s="37"/>
      <c r="H966" s="37"/>
    </row>
    <row r="967" spans="6:8" x14ac:dyDescent="0.2">
      <c r="F967" s="37"/>
      <c r="G967" s="37"/>
      <c r="H967" s="37"/>
    </row>
    <row r="968" spans="6:8" x14ac:dyDescent="0.2">
      <c r="F968" s="37"/>
      <c r="G968" s="37"/>
      <c r="H968" s="37"/>
    </row>
    <row r="969" spans="6:8" x14ac:dyDescent="0.2">
      <c r="F969" s="37"/>
      <c r="G969" s="37"/>
      <c r="H969" s="37"/>
    </row>
    <row r="970" spans="6:8" x14ac:dyDescent="0.2">
      <c r="F970" s="37"/>
      <c r="G970" s="37"/>
      <c r="H970" s="37"/>
    </row>
    <row r="971" spans="6:8" x14ac:dyDescent="0.2">
      <c r="F971" s="37"/>
      <c r="G971" s="37"/>
      <c r="H971" s="37"/>
    </row>
    <row r="972" spans="6:8" x14ac:dyDescent="0.2">
      <c r="F972" s="37"/>
      <c r="G972" s="37"/>
      <c r="H972" s="37"/>
    </row>
    <row r="973" spans="6:8" x14ac:dyDescent="0.2">
      <c r="F973" s="37"/>
      <c r="G973" s="37"/>
      <c r="H973" s="37"/>
    </row>
    <row r="974" spans="6:8" x14ac:dyDescent="0.2">
      <c r="F974" s="37"/>
      <c r="G974" s="37"/>
      <c r="H974" s="37"/>
    </row>
    <row r="975" spans="6:8" x14ac:dyDescent="0.2">
      <c r="F975" s="37"/>
      <c r="G975" s="37"/>
      <c r="H975" s="37"/>
    </row>
    <row r="976" spans="6:8" x14ac:dyDescent="0.2">
      <c r="F976" s="37"/>
      <c r="G976" s="37"/>
      <c r="H976" s="37"/>
    </row>
    <row r="977" spans="6:8" x14ac:dyDescent="0.2">
      <c r="F977" s="37"/>
      <c r="G977" s="37"/>
      <c r="H977" s="37"/>
    </row>
    <row r="978" spans="6:8" x14ac:dyDescent="0.2">
      <c r="F978" s="37"/>
      <c r="G978" s="37"/>
      <c r="H978" s="37"/>
    </row>
    <row r="979" spans="6:8" x14ac:dyDescent="0.2">
      <c r="F979" s="37"/>
      <c r="G979" s="37"/>
      <c r="H979" s="37"/>
    </row>
    <row r="980" spans="6:8" x14ac:dyDescent="0.2">
      <c r="F980" s="37"/>
      <c r="G980" s="37"/>
      <c r="H980" s="37"/>
    </row>
    <row r="981" spans="6:8" x14ac:dyDescent="0.2">
      <c r="F981" s="37"/>
      <c r="G981" s="37"/>
      <c r="H981" s="37"/>
    </row>
    <row r="982" spans="6:8" x14ac:dyDescent="0.2">
      <c r="F982" s="37"/>
      <c r="G982" s="37"/>
      <c r="H982" s="37"/>
    </row>
    <row r="983" spans="6:8" x14ac:dyDescent="0.2">
      <c r="F983" s="37"/>
      <c r="G983" s="37"/>
      <c r="H983" s="37"/>
    </row>
    <row r="984" spans="6:8" x14ac:dyDescent="0.2">
      <c r="F984" s="37"/>
      <c r="G984" s="37"/>
      <c r="H984" s="37"/>
    </row>
    <row r="985" spans="6:8" x14ac:dyDescent="0.2">
      <c r="F985" s="37"/>
      <c r="G985" s="37"/>
      <c r="H985" s="37"/>
    </row>
    <row r="986" spans="6:8" x14ac:dyDescent="0.2">
      <c r="F986" s="37"/>
      <c r="G986" s="37"/>
      <c r="H986" s="37"/>
    </row>
    <row r="987" spans="6:8" x14ac:dyDescent="0.2">
      <c r="F987" s="37"/>
      <c r="G987" s="37"/>
      <c r="H987" s="37"/>
    </row>
    <row r="988" spans="6:8" x14ac:dyDescent="0.2">
      <c r="F988" s="37"/>
      <c r="G988" s="37"/>
      <c r="H988" s="37"/>
    </row>
    <row r="989" spans="6:8" x14ac:dyDescent="0.2">
      <c r="F989" s="37"/>
      <c r="G989" s="37"/>
      <c r="H989" s="37"/>
    </row>
    <row r="990" spans="6:8" x14ac:dyDescent="0.2">
      <c r="F990" s="37"/>
      <c r="G990" s="37"/>
      <c r="H990" s="37"/>
    </row>
    <row r="991" spans="6:8" x14ac:dyDescent="0.2">
      <c r="F991" s="37"/>
      <c r="G991" s="37"/>
      <c r="H991" s="37"/>
    </row>
    <row r="992" spans="6:8" x14ac:dyDescent="0.2">
      <c r="F992" s="37"/>
      <c r="G992" s="37"/>
      <c r="H992" s="37"/>
    </row>
    <row r="993" spans="6:8" x14ac:dyDescent="0.2">
      <c r="F993" s="37"/>
      <c r="G993" s="37"/>
      <c r="H993" s="37"/>
    </row>
    <row r="994" spans="6:8" x14ac:dyDescent="0.2">
      <c r="F994" s="37"/>
      <c r="G994" s="37"/>
      <c r="H994" s="37"/>
    </row>
    <row r="995" spans="6:8" x14ac:dyDescent="0.2">
      <c r="F995" s="37"/>
      <c r="G995" s="37"/>
      <c r="H995" s="37"/>
    </row>
    <row r="996" spans="6:8" x14ac:dyDescent="0.2">
      <c r="F996" s="37"/>
      <c r="G996" s="37"/>
      <c r="H996" s="37"/>
    </row>
    <row r="997" spans="6:8" x14ac:dyDescent="0.2">
      <c r="F997" s="37"/>
      <c r="G997" s="37"/>
      <c r="H997" s="37"/>
    </row>
    <row r="998" spans="6:8" x14ac:dyDescent="0.2">
      <c r="F998" s="37"/>
      <c r="G998" s="37"/>
      <c r="H998" s="37"/>
    </row>
    <row r="999" spans="6:8" x14ac:dyDescent="0.2">
      <c r="F999" s="37"/>
      <c r="G999" s="37"/>
      <c r="H999" s="37"/>
    </row>
    <row r="1000" spans="6:8" x14ac:dyDescent="0.2">
      <c r="F1000" s="37"/>
      <c r="G1000" s="37"/>
      <c r="H1000" s="37"/>
    </row>
    <row r="1001" spans="6:8" x14ac:dyDescent="0.2">
      <c r="F1001" s="37"/>
      <c r="G1001" s="37"/>
      <c r="H1001" s="37"/>
    </row>
    <row r="1002" spans="6:8" x14ac:dyDescent="0.2">
      <c r="F1002" s="37"/>
      <c r="G1002" s="37"/>
      <c r="H1002" s="37"/>
    </row>
    <row r="1003" spans="6:8" x14ac:dyDescent="0.2">
      <c r="F1003" s="37"/>
      <c r="G1003" s="37"/>
      <c r="H1003" s="37"/>
    </row>
    <row r="1004" spans="6:8" x14ac:dyDescent="0.2">
      <c r="F1004" s="37"/>
      <c r="G1004" s="37"/>
      <c r="H1004" s="37"/>
    </row>
    <row r="1005" spans="6:8" x14ac:dyDescent="0.2">
      <c r="F1005" s="37"/>
      <c r="G1005" s="37"/>
      <c r="H1005" s="37"/>
    </row>
    <row r="1006" spans="6:8" x14ac:dyDescent="0.2">
      <c r="F1006" s="37"/>
      <c r="G1006" s="37"/>
      <c r="H1006" s="37"/>
    </row>
    <row r="1007" spans="6:8" x14ac:dyDescent="0.2">
      <c r="F1007" s="37"/>
      <c r="G1007" s="37"/>
      <c r="H1007" s="37"/>
    </row>
    <row r="1008" spans="6:8" x14ac:dyDescent="0.2">
      <c r="F1008" s="37"/>
      <c r="G1008" s="37"/>
      <c r="H1008" s="37"/>
    </row>
    <row r="1009" spans="6:8" x14ac:dyDescent="0.2">
      <c r="F1009" s="37"/>
      <c r="G1009" s="37"/>
      <c r="H1009" s="37"/>
    </row>
    <row r="1010" spans="6:8" x14ac:dyDescent="0.2">
      <c r="F1010" s="37"/>
      <c r="G1010" s="37"/>
      <c r="H1010" s="37"/>
    </row>
    <row r="1011" spans="6:8" x14ac:dyDescent="0.2">
      <c r="F1011" s="37"/>
      <c r="G1011" s="37"/>
      <c r="H1011" s="37"/>
    </row>
    <row r="1012" spans="6:8" x14ac:dyDescent="0.2">
      <c r="F1012" s="37"/>
      <c r="G1012" s="37"/>
      <c r="H1012" s="37"/>
    </row>
    <row r="1013" spans="6:8" x14ac:dyDescent="0.2">
      <c r="F1013" s="37"/>
      <c r="G1013" s="37"/>
      <c r="H1013" s="37"/>
    </row>
    <row r="1014" spans="6:8" x14ac:dyDescent="0.2">
      <c r="F1014" s="37"/>
      <c r="G1014" s="37"/>
      <c r="H1014" s="37"/>
    </row>
    <row r="1015" spans="6:8" x14ac:dyDescent="0.2">
      <c r="F1015" s="37"/>
      <c r="G1015" s="37"/>
      <c r="H1015" s="37"/>
    </row>
    <row r="1016" spans="6:8" x14ac:dyDescent="0.2">
      <c r="F1016" s="37"/>
      <c r="G1016" s="37"/>
      <c r="H1016" s="37"/>
    </row>
    <row r="1017" spans="6:8" x14ac:dyDescent="0.2">
      <c r="F1017" s="37"/>
      <c r="G1017" s="37"/>
      <c r="H1017" s="37"/>
    </row>
    <row r="1018" spans="6:8" x14ac:dyDescent="0.2">
      <c r="F1018" s="37"/>
      <c r="G1018" s="37"/>
      <c r="H1018" s="37"/>
    </row>
    <row r="1019" spans="6:8" x14ac:dyDescent="0.2">
      <c r="F1019" s="37"/>
      <c r="G1019" s="37"/>
      <c r="H1019" s="37"/>
    </row>
    <row r="1020" spans="6:8" x14ac:dyDescent="0.2">
      <c r="F1020" s="37"/>
      <c r="G1020" s="37"/>
      <c r="H1020" s="37"/>
    </row>
    <row r="1021" spans="6:8" x14ac:dyDescent="0.2">
      <c r="F1021" s="37"/>
      <c r="G1021" s="37"/>
      <c r="H1021" s="37"/>
    </row>
    <row r="1022" spans="6:8" x14ac:dyDescent="0.2">
      <c r="F1022" s="37"/>
      <c r="G1022" s="37"/>
      <c r="H1022" s="37"/>
    </row>
    <row r="1023" spans="6:8" x14ac:dyDescent="0.2">
      <c r="F1023" s="37"/>
      <c r="G1023" s="37"/>
      <c r="H1023" s="37"/>
    </row>
    <row r="1024" spans="6:8" x14ac:dyDescent="0.2">
      <c r="F1024" s="37"/>
      <c r="G1024" s="37"/>
      <c r="H1024" s="37"/>
    </row>
    <row r="1025" spans="6:21" x14ac:dyDescent="0.2">
      <c r="F1025" s="37"/>
      <c r="G1025" s="37"/>
      <c r="H1025" s="37"/>
    </row>
    <row r="1026" spans="6:21" x14ac:dyDescent="0.2">
      <c r="F1026" s="37"/>
      <c r="G1026" s="37"/>
      <c r="H1026" s="37"/>
    </row>
    <row r="1027" spans="6:21" x14ac:dyDescent="0.2">
      <c r="F1027" s="37"/>
      <c r="G1027" s="37"/>
      <c r="H1027" s="37"/>
    </row>
    <row r="1028" spans="6:21" x14ac:dyDescent="0.2">
      <c r="F1028" s="37"/>
      <c r="G1028" s="37"/>
      <c r="H1028" s="37"/>
    </row>
    <row r="1029" spans="6:21" x14ac:dyDescent="0.2">
      <c r="F1029" s="37"/>
      <c r="G1029" s="37"/>
      <c r="H1029" s="37"/>
    </row>
    <row r="1030" spans="6:21" x14ac:dyDescent="0.2">
      <c r="F1030" s="37"/>
      <c r="G1030" s="37"/>
      <c r="H1030" s="37"/>
    </row>
    <row r="1031" spans="6:21" x14ac:dyDescent="0.2">
      <c r="F1031" s="37"/>
      <c r="G1031" s="37"/>
      <c r="H1031" s="37"/>
    </row>
    <row r="1032" spans="6:21" x14ac:dyDescent="0.2">
      <c r="F1032" s="37"/>
      <c r="G1032" s="37"/>
      <c r="H1032" s="37"/>
    </row>
    <row r="1033" spans="6:21" x14ac:dyDescent="0.2">
      <c r="F1033" s="37"/>
      <c r="G1033" s="37"/>
      <c r="H1033" s="37"/>
    </row>
    <row r="1034" spans="6:21" x14ac:dyDescent="0.2">
      <c r="F1034" s="37"/>
      <c r="G1034" s="37"/>
      <c r="H1034" s="37"/>
    </row>
    <row r="1035" spans="6:21" x14ac:dyDescent="0.2">
      <c r="F1035" s="37"/>
      <c r="G1035" s="37"/>
      <c r="H1035" s="37"/>
    </row>
    <row r="1036" spans="6:21" x14ac:dyDescent="0.2">
      <c r="F1036" s="37"/>
      <c r="G1036" s="37"/>
      <c r="H1036" s="37"/>
    </row>
    <row r="1037" spans="6:21" x14ac:dyDescent="0.2">
      <c r="F1037" s="37"/>
      <c r="G1037" s="37"/>
      <c r="H1037" s="37"/>
    </row>
    <row r="1038" spans="6:21" x14ac:dyDescent="0.2">
      <c r="F1038" s="37"/>
      <c r="G1038" s="37"/>
      <c r="H1038" s="37"/>
    </row>
    <row r="1039" spans="6:21" x14ac:dyDescent="0.2">
      <c r="F1039" s="37"/>
      <c r="G1039" s="37"/>
      <c r="H1039" s="37"/>
      <c r="U1039" s="37"/>
    </row>
    <row r="1040" spans="6:21" x14ac:dyDescent="0.2">
      <c r="F1040" s="37"/>
      <c r="G1040" s="37"/>
      <c r="H1040" s="37"/>
      <c r="U1040" s="37"/>
    </row>
    <row r="1041" spans="6:8" x14ac:dyDescent="0.2">
      <c r="F1041" s="37"/>
      <c r="G1041" s="37"/>
      <c r="H1041" s="37"/>
    </row>
    <row r="1042" spans="6:8" x14ac:dyDescent="0.2">
      <c r="F1042" s="37"/>
      <c r="G1042" s="37"/>
      <c r="H1042" s="37"/>
    </row>
    <row r="1043" spans="6:8" x14ac:dyDescent="0.2">
      <c r="F1043" s="37"/>
      <c r="G1043" s="37"/>
      <c r="H1043" s="37"/>
    </row>
    <row r="1044" spans="6:8" x14ac:dyDescent="0.2">
      <c r="F1044" s="37"/>
      <c r="G1044" s="37"/>
      <c r="H1044" s="37"/>
    </row>
    <row r="1045" spans="6:8" x14ac:dyDescent="0.2">
      <c r="F1045" s="37"/>
      <c r="G1045" s="37"/>
      <c r="H1045" s="37"/>
    </row>
    <row r="1046" spans="6:8" x14ac:dyDescent="0.2">
      <c r="F1046" s="37"/>
      <c r="G1046" s="37"/>
      <c r="H1046" s="37"/>
    </row>
    <row r="1047" spans="6:8" x14ac:dyDescent="0.2">
      <c r="F1047" s="37"/>
      <c r="G1047" s="37"/>
      <c r="H1047" s="37"/>
    </row>
    <row r="1048" spans="6:8" x14ac:dyDescent="0.2">
      <c r="F1048" s="37"/>
      <c r="G1048" s="37"/>
      <c r="H1048" s="37"/>
    </row>
    <row r="1049" spans="6:8" x14ac:dyDescent="0.2">
      <c r="F1049" s="37"/>
      <c r="G1049" s="37"/>
      <c r="H1049" s="37"/>
    </row>
    <row r="1050" spans="6:8" x14ac:dyDescent="0.2">
      <c r="F1050" s="37"/>
      <c r="G1050" s="37"/>
      <c r="H1050" s="37"/>
    </row>
    <row r="1051" spans="6:8" x14ac:dyDescent="0.2">
      <c r="F1051" s="37"/>
      <c r="G1051" s="37"/>
      <c r="H1051" s="37"/>
    </row>
    <row r="1052" spans="6:8" x14ac:dyDescent="0.2">
      <c r="F1052" s="37"/>
      <c r="G1052" s="37"/>
      <c r="H1052" s="37"/>
    </row>
    <row r="1053" spans="6:8" x14ac:dyDescent="0.2">
      <c r="F1053" s="37"/>
      <c r="G1053" s="37"/>
      <c r="H1053" s="37"/>
    </row>
    <row r="1054" spans="6:8" x14ac:dyDescent="0.2">
      <c r="F1054" s="37"/>
      <c r="G1054" s="37"/>
      <c r="H1054" s="37"/>
    </row>
    <row r="1055" spans="6:8" x14ac:dyDescent="0.2">
      <c r="F1055" s="37"/>
      <c r="G1055" s="37"/>
      <c r="H1055" s="37"/>
    </row>
    <row r="1056" spans="6:8" x14ac:dyDescent="0.2">
      <c r="F1056" s="37"/>
      <c r="G1056" s="37"/>
      <c r="H1056" s="37"/>
    </row>
    <row r="1057" spans="6:8" x14ac:dyDescent="0.2">
      <c r="F1057" s="37"/>
      <c r="G1057" s="37"/>
      <c r="H1057" s="37"/>
    </row>
    <row r="1058" spans="6:8" x14ac:dyDescent="0.2">
      <c r="F1058" s="37"/>
      <c r="G1058" s="37"/>
      <c r="H1058" s="37"/>
    </row>
    <row r="1059" spans="6:8" x14ac:dyDescent="0.2">
      <c r="F1059" s="37"/>
      <c r="G1059" s="37"/>
      <c r="H1059" s="37"/>
    </row>
    <row r="1060" spans="6:8" x14ac:dyDescent="0.2">
      <c r="F1060" s="37"/>
      <c r="G1060" s="37"/>
      <c r="H1060" s="37"/>
    </row>
    <row r="1061" spans="6:8" x14ac:dyDescent="0.2">
      <c r="F1061" s="37"/>
      <c r="G1061" s="37"/>
      <c r="H1061" s="37"/>
    </row>
    <row r="1062" spans="6:8" x14ac:dyDescent="0.2">
      <c r="F1062" s="37"/>
      <c r="G1062" s="37"/>
      <c r="H1062" s="37"/>
    </row>
    <row r="1063" spans="6:8" x14ac:dyDescent="0.2">
      <c r="F1063" s="37"/>
      <c r="G1063" s="37"/>
      <c r="H1063" s="37"/>
    </row>
    <row r="1064" spans="6:8" x14ac:dyDescent="0.2">
      <c r="F1064" s="37"/>
      <c r="G1064" s="37"/>
      <c r="H1064" s="37"/>
    </row>
    <row r="1065" spans="6:8" x14ac:dyDescent="0.2">
      <c r="F1065" s="37"/>
      <c r="G1065" s="37"/>
      <c r="H1065" s="37"/>
    </row>
    <row r="1066" spans="6:8" x14ac:dyDescent="0.2">
      <c r="F1066" s="37"/>
      <c r="G1066" s="37"/>
      <c r="H1066" s="37"/>
    </row>
    <row r="1067" spans="6:8" x14ac:dyDescent="0.2">
      <c r="F1067" s="37"/>
      <c r="G1067" s="37"/>
      <c r="H1067" s="37"/>
    </row>
    <row r="1068" spans="6:8" x14ac:dyDescent="0.2">
      <c r="F1068" s="37"/>
      <c r="G1068" s="37"/>
      <c r="H1068" s="37"/>
    </row>
    <row r="1069" spans="6:8" x14ac:dyDescent="0.2">
      <c r="F1069" s="37"/>
      <c r="G1069" s="37"/>
      <c r="H1069" s="37"/>
    </row>
    <row r="1070" spans="6:8" x14ac:dyDescent="0.2">
      <c r="F1070" s="37"/>
      <c r="G1070" s="37"/>
      <c r="H1070" s="37"/>
    </row>
    <row r="1071" spans="6:8" x14ac:dyDescent="0.2">
      <c r="F1071" s="37"/>
      <c r="G1071" s="37"/>
      <c r="H1071" s="37"/>
    </row>
    <row r="1072" spans="6:8" x14ac:dyDescent="0.2">
      <c r="F1072" s="37"/>
      <c r="G1072" s="37"/>
      <c r="H1072" s="37"/>
    </row>
    <row r="1073" spans="6:8" x14ac:dyDescent="0.2">
      <c r="F1073" s="37"/>
      <c r="G1073" s="37"/>
      <c r="H1073" s="37"/>
    </row>
    <row r="1074" spans="6:8" x14ac:dyDescent="0.2">
      <c r="F1074" s="37"/>
      <c r="G1074" s="37"/>
      <c r="H1074" s="37"/>
    </row>
    <row r="1075" spans="6:8" x14ac:dyDescent="0.2">
      <c r="F1075" s="37"/>
      <c r="G1075" s="37"/>
      <c r="H1075" s="37"/>
    </row>
    <row r="1076" spans="6:8" x14ac:dyDescent="0.2">
      <c r="F1076" s="37"/>
      <c r="G1076" s="37"/>
      <c r="H1076" s="37"/>
    </row>
    <row r="1077" spans="6:8" x14ac:dyDescent="0.2">
      <c r="F1077" s="37"/>
      <c r="G1077" s="37"/>
      <c r="H1077" s="37"/>
    </row>
    <row r="1078" spans="6:8" x14ac:dyDescent="0.2">
      <c r="F1078" s="37"/>
      <c r="G1078" s="37"/>
      <c r="H1078" s="37"/>
    </row>
    <row r="1079" spans="6:8" x14ac:dyDescent="0.2">
      <c r="F1079" s="37"/>
      <c r="G1079" s="37"/>
      <c r="H1079" s="37"/>
    </row>
    <row r="1080" spans="6:8" x14ac:dyDescent="0.2">
      <c r="F1080" s="37"/>
      <c r="G1080" s="37"/>
      <c r="H1080" s="37"/>
    </row>
    <row r="1081" spans="6:8" x14ac:dyDescent="0.2">
      <c r="F1081" s="37"/>
      <c r="G1081" s="37"/>
      <c r="H1081" s="37"/>
    </row>
    <row r="1082" spans="6:8" x14ac:dyDescent="0.2">
      <c r="F1082" s="37"/>
      <c r="G1082" s="37"/>
      <c r="H1082" s="37"/>
    </row>
    <row r="1083" spans="6:8" x14ac:dyDescent="0.2">
      <c r="F1083" s="37"/>
      <c r="G1083" s="37"/>
      <c r="H1083" s="37"/>
    </row>
    <row r="1084" spans="6:8" x14ac:dyDescent="0.2">
      <c r="F1084" s="37"/>
      <c r="G1084" s="37"/>
      <c r="H1084" s="37"/>
    </row>
    <row r="1085" spans="6:8" x14ac:dyDescent="0.2">
      <c r="F1085" s="37"/>
      <c r="G1085" s="37"/>
      <c r="H1085" s="37"/>
    </row>
    <row r="1086" spans="6:8" x14ac:dyDescent="0.2">
      <c r="F1086" s="37"/>
      <c r="G1086" s="37"/>
      <c r="H1086" s="37"/>
    </row>
    <row r="1087" spans="6:8" x14ac:dyDescent="0.2">
      <c r="F1087" s="37"/>
      <c r="G1087" s="37"/>
      <c r="H1087" s="37"/>
    </row>
    <row r="1088" spans="6:8" x14ac:dyDescent="0.2">
      <c r="F1088" s="37"/>
      <c r="G1088" s="37"/>
      <c r="H1088" s="37"/>
    </row>
    <row r="1089" spans="6:8" x14ac:dyDescent="0.2">
      <c r="F1089" s="37"/>
      <c r="G1089" s="37"/>
      <c r="H1089" s="37"/>
    </row>
    <row r="1090" spans="6:8" x14ac:dyDescent="0.2">
      <c r="F1090" s="37"/>
      <c r="G1090" s="37"/>
      <c r="H1090" s="37"/>
    </row>
    <row r="1091" spans="6:8" x14ac:dyDescent="0.2">
      <c r="F1091" s="37"/>
      <c r="G1091" s="37"/>
      <c r="H1091" s="37"/>
    </row>
    <row r="1092" spans="6:8" x14ac:dyDescent="0.2">
      <c r="F1092" s="37"/>
      <c r="G1092" s="37"/>
      <c r="H1092" s="37"/>
    </row>
    <row r="1093" spans="6:8" x14ac:dyDescent="0.2">
      <c r="F1093" s="37"/>
      <c r="G1093" s="37"/>
      <c r="H1093" s="37"/>
    </row>
    <row r="1094" spans="6:8" x14ac:dyDescent="0.2">
      <c r="F1094" s="37"/>
      <c r="G1094" s="37"/>
      <c r="H1094" s="37"/>
    </row>
    <row r="1095" spans="6:8" x14ac:dyDescent="0.2">
      <c r="F1095" s="37"/>
      <c r="G1095" s="37"/>
      <c r="H1095" s="37"/>
    </row>
    <row r="1096" spans="6:8" x14ac:dyDescent="0.2">
      <c r="F1096" s="37"/>
      <c r="G1096" s="37"/>
      <c r="H1096" s="37"/>
    </row>
    <row r="1097" spans="6:8" x14ac:dyDescent="0.2">
      <c r="F1097" s="37"/>
      <c r="G1097" s="37"/>
      <c r="H1097" s="37"/>
    </row>
    <row r="1098" spans="6:8" x14ac:dyDescent="0.2">
      <c r="F1098" s="37"/>
      <c r="G1098" s="37"/>
      <c r="H1098" s="37"/>
    </row>
    <row r="1099" spans="6:8" x14ac:dyDescent="0.2">
      <c r="F1099" s="37"/>
      <c r="G1099" s="37"/>
      <c r="H1099" s="37"/>
    </row>
    <row r="1100" spans="6:8" x14ac:dyDescent="0.2">
      <c r="F1100" s="37"/>
      <c r="G1100" s="37"/>
      <c r="H1100" s="37"/>
    </row>
    <row r="1101" spans="6:8" x14ac:dyDescent="0.2">
      <c r="F1101" s="37"/>
      <c r="G1101" s="37"/>
      <c r="H1101" s="37"/>
    </row>
    <row r="1102" spans="6:8" x14ac:dyDescent="0.2">
      <c r="F1102" s="37"/>
      <c r="G1102" s="37"/>
      <c r="H1102" s="37"/>
    </row>
    <row r="1103" spans="6:8" x14ac:dyDescent="0.2">
      <c r="F1103" s="37"/>
      <c r="G1103" s="37"/>
      <c r="H1103" s="37"/>
    </row>
    <row r="1104" spans="6:8" x14ac:dyDescent="0.2">
      <c r="F1104" s="37"/>
      <c r="G1104" s="37"/>
      <c r="H1104" s="37"/>
    </row>
    <row r="1105" spans="6:21" x14ac:dyDescent="0.2">
      <c r="F1105" s="37"/>
      <c r="G1105" s="37"/>
      <c r="H1105" s="37"/>
    </row>
    <row r="1106" spans="6:21" x14ac:dyDescent="0.2">
      <c r="F1106" s="37"/>
      <c r="G1106" s="37"/>
      <c r="H1106" s="37"/>
    </row>
    <row r="1107" spans="6:21" x14ac:dyDescent="0.2">
      <c r="F1107" s="37"/>
      <c r="G1107" s="37"/>
      <c r="H1107" s="37"/>
    </row>
    <row r="1108" spans="6:21" x14ac:dyDescent="0.2">
      <c r="F1108" s="37"/>
      <c r="G1108" s="37"/>
      <c r="H1108" s="37"/>
    </row>
    <row r="1109" spans="6:21" x14ac:dyDescent="0.2">
      <c r="F1109" s="37"/>
      <c r="G1109" s="37"/>
      <c r="H1109" s="37"/>
    </row>
    <row r="1110" spans="6:21" x14ac:dyDescent="0.2">
      <c r="F1110" s="37"/>
      <c r="G1110" s="37"/>
      <c r="H1110" s="37"/>
    </row>
    <row r="1111" spans="6:21" x14ac:dyDescent="0.2">
      <c r="F1111" s="37"/>
      <c r="G1111" s="37"/>
      <c r="H1111" s="37"/>
    </row>
    <row r="1112" spans="6:21" x14ac:dyDescent="0.2">
      <c r="F1112" s="37"/>
      <c r="G1112" s="37"/>
      <c r="H1112" s="37"/>
    </row>
    <row r="1113" spans="6:21" x14ac:dyDescent="0.2">
      <c r="F1113" s="37"/>
      <c r="G1113" s="37"/>
      <c r="H1113" s="37"/>
    </row>
    <row r="1114" spans="6:21" x14ac:dyDescent="0.2">
      <c r="F1114" s="37"/>
      <c r="G1114" s="37"/>
      <c r="H1114" s="37"/>
    </row>
    <row r="1115" spans="6:21" x14ac:dyDescent="0.2">
      <c r="F1115" s="37"/>
      <c r="G1115" s="37"/>
      <c r="H1115" s="37"/>
    </row>
    <row r="1116" spans="6:21" x14ac:dyDescent="0.2">
      <c r="F1116" s="37"/>
      <c r="G1116" s="37"/>
      <c r="H1116" s="37"/>
    </row>
    <row r="1117" spans="6:21" x14ac:dyDescent="0.2">
      <c r="F1117" s="37"/>
      <c r="G1117" s="37"/>
      <c r="H1117" s="37"/>
    </row>
    <row r="1118" spans="6:21" x14ac:dyDescent="0.2">
      <c r="F1118" s="37"/>
      <c r="G1118" s="37"/>
      <c r="H1118" s="37"/>
      <c r="U1118" s="37"/>
    </row>
    <row r="1119" spans="6:21" x14ac:dyDescent="0.2">
      <c r="F1119" s="37"/>
      <c r="G1119" s="37"/>
      <c r="H1119" s="37"/>
    </row>
    <row r="1120" spans="6:21" x14ac:dyDescent="0.2">
      <c r="F1120" s="37"/>
      <c r="G1120" s="37"/>
      <c r="H1120" s="37"/>
    </row>
    <row r="1121" spans="6:8" x14ac:dyDescent="0.2">
      <c r="F1121" s="37"/>
      <c r="G1121" s="37"/>
      <c r="H1121" s="37"/>
    </row>
    <row r="1122" spans="6:8" x14ac:dyDescent="0.2">
      <c r="F1122" s="37"/>
      <c r="G1122" s="37"/>
      <c r="H1122" s="37"/>
    </row>
    <row r="1123" spans="6:8" x14ac:dyDescent="0.2">
      <c r="F1123" s="37"/>
      <c r="G1123" s="37"/>
      <c r="H1123" s="37"/>
    </row>
    <row r="1124" spans="6:8" x14ac:dyDescent="0.2">
      <c r="F1124" s="37"/>
      <c r="G1124" s="37"/>
      <c r="H1124" s="37"/>
    </row>
    <row r="1125" spans="6:8" x14ac:dyDescent="0.2">
      <c r="F1125" s="37"/>
      <c r="G1125" s="37"/>
      <c r="H1125" s="37"/>
    </row>
    <row r="1126" spans="6:8" x14ac:dyDescent="0.2">
      <c r="F1126" s="37"/>
      <c r="G1126" s="37"/>
      <c r="H1126" s="37"/>
    </row>
    <row r="1127" spans="6:8" x14ac:dyDescent="0.2">
      <c r="F1127" s="37"/>
      <c r="G1127" s="37"/>
      <c r="H1127" s="37"/>
    </row>
    <row r="1128" spans="6:8" x14ac:dyDescent="0.2">
      <c r="F1128" s="37"/>
      <c r="G1128" s="37"/>
      <c r="H1128" s="37"/>
    </row>
    <row r="1129" spans="6:8" x14ac:dyDescent="0.2">
      <c r="F1129" s="37"/>
      <c r="G1129" s="37"/>
      <c r="H1129" s="37"/>
    </row>
    <row r="1130" spans="6:8" x14ac:dyDescent="0.2">
      <c r="F1130" s="37"/>
      <c r="G1130" s="37"/>
      <c r="H1130" s="37"/>
    </row>
    <row r="1131" spans="6:8" x14ac:dyDescent="0.2">
      <c r="F1131" s="37"/>
      <c r="G1131" s="37"/>
      <c r="H1131" s="37"/>
    </row>
    <row r="1132" spans="6:8" x14ac:dyDescent="0.2">
      <c r="F1132" s="37"/>
      <c r="G1132" s="37"/>
      <c r="H1132" s="37"/>
    </row>
    <row r="1133" spans="6:8" x14ac:dyDescent="0.2">
      <c r="F1133" s="37"/>
      <c r="G1133" s="37"/>
      <c r="H1133" s="37"/>
    </row>
    <row r="1134" spans="6:8" x14ac:dyDescent="0.2">
      <c r="F1134" s="37"/>
      <c r="G1134" s="37"/>
      <c r="H1134" s="37"/>
    </row>
    <row r="1135" spans="6:8" x14ac:dyDescent="0.2">
      <c r="F1135" s="37"/>
      <c r="G1135" s="37"/>
      <c r="H1135" s="37"/>
    </row>
    <row r="1136" spans="6:8" x14ac:dyDescent="0.2">
      <c r="F1136" s="37"/>
      <c r="G1136" s="37"/>
      <c r="H1136" s="37"/>
    </row>
    <row r="1137" spans="6:8" x14ac:dyDescent="0.2">
      <c r="F1137" s="37"/>
      <c r="G1137" s="37"/>
      <c r="H1137" s="37"/>
    </row>
    <row r="1138" spans="6:8" x14ac:dyDescent="0.2">
      <c r="F1138" s="37"/>
      <c r="G1138" s="37"/>
      <c r="H1138" s="37"/>
    </row>
    <row r="1139" spans="6:8" x14ac:dyDescent="0.2">
      <c r="F1139" s="37"/>
      <c r="G1139" s="37"/>
      <c r="H1139" s="37"/>
    </row>
    <row r="1140" spans="6:8" x14ac:dyDescent="0.2">
      <c r="F1140" s="37"/>
      <c r="G1140" s="37"/>
      <c r="H1140" s="37"/>
    </row>
    <row r="1141" spans="6:8" x14ac:dyDescent="0.2">
      <c r="F1141" s="37"/>
      <c r="G1141" s="37"/>
      <c r="H1141" s="37"/>
    </row>
    <row r="1142" spans="6:8" x14ac:dyDescent="0.2">
      <c r="F1142" s="37"/>
      <c r="G1142" s="37"/>
      <c r="H1142" s="37"/>
    </row>
    <row r="1143" spans="6:8" x14ac:dyDescent="0.2">
      <c r="F1143" s="37"/>
      <c r="G1143" s="37"/>
      <c r="H1143" s="37"/>
    </row>
    <row r="1144" spans="6:8" x14ac:dyDescent="0.2">
      <c r="F1144" s="37"/>
      <c r="G1144" s="37"/>
      <c r="H1144" s="37"/>
    </row>
    <row r="1145" spans="6:8" x14ac:dyDescent="0.2">
      <c r="F1145" s="37"/>
      <c r="G1145" s="37"/>
      <c r="H1145" s="37"/>
    </row>
    <row r="1146" spans="6:8" x14ac:dyDescent="0.2">
      <c r="F1146" s="37"/>
      <c r="G1146" s="37"/>
      <c r="H1146" s="37"/>
    </row>
    <row r="1147" spans="6:8" x14ac:dyDescent="0.2">
      <c r="F1147" s="37"/>
      <c r="G1147" s="37"/>
      <c r="H1147" s="37"/>
    </row>
    <row r="1148" spans="6:8" x14ac:dyDescent="0.2">
      <c r="F1148" s="37"/>
      <c r="G1148" s="37"/>
      <c r="H1148" s="37"/>
    </row>
    <row r="1149" spans="6:8" x14ac:dyDescent="0.2">
      <c r="F1149" s="37"/>
      <c r="G1149" s="37"/>
      <c r="H1149" s="37"/>
    </row>
    <row r="1150" spans="6:8" x14ac:dyDescent="0.2">
      <c r="F1150" s="37"/>
      <c r="G1150" s="37"/>
      <c r="H1150" s="37"/>
    </row>
    <row r="1151" spans="6:8" x14ac:dyDescent="0.2">
      <c r="F1151" s="37"/>
      <c r="G1151" s="37"/>
      <c r="H1151" s="37"/>
    </row>
    <row r="1152" spans="6:8" x14ac:dyDescent="0.2">
      <c r="F1152" s="37"/>
      <c r="G1152" s="37"/>
      <c r="H1152" s="37"/>
    </row>
    <row r="1153" spans="6:8" x14ac:dyDescent="0.2">
      <c r="F1153" s="37"/>
      <c r="G1153" s="37"/>
      <c r="H1153" s="37"/>
    </row>
    <row r="1154" spans="6:8" x14ac:dyDescent="0.2">
      <c r="F1154" s="37"/>
      <c r="G1154" s="37"/>
      <c r="H1154" s="37"/>
    </row>
    <row r="1155" spans="6:8" x14ac:dyDescent="0.2">
      <c r="F1155" s="37"/>
      <c r="G1155" s="37"/>
      <c r="H1155" s="37"/>
    </row>
    <row r="1156" spans="6:8" x14ac:dyDescent="0.2">
      <c r="F1156" s="37"/>
      <c r="G1156" s="37"/>
      <c r="H1156" s="37"/>
    </row>
    <row r="1157" spans="6:8" x14ac:dyDescent="0.2">
      <c r="F1157" s="37"/>
      <c r="G1157" s="37"/>
      <c r="H1157" s="37"/>
    </row>
    <row r="1158" spans="6:8" x14ac:dyDescent="0.2">
      <c r="F1158" s="37"/>
      <c r="G1158" s="37"/>
      <c r="H1158" s="37"/>
    </row>
    <row r="1159" spans="6:8" x14ac:dyDescent="0.2">
      <c r="F1159" s="37"/>
      <c r="G1159" s="37"/>
      <c r="H1159" s="37"/>
    </row>
    <row r="1160" spans="6:8" x14ac:dyDescent="0.2">
      <c r="F1160" s="37"/>
      <c r="G1160" s="37"/>
      <c r="H1160" s="37"/>
    </row>
    <row r="1161" spans="6:8" x14ac:dyDescent="0.2">
      <c r="F1161" s="37"/>
      <c r="G1161" s="37"/>
      <c r="H1161" s="37"/>
    </row>
    <row r="1162" spans="6:8" x14ac:dyDescent="0.2">
      <c r="F1162" s="37"/>
      <c r="G1162" s="37"/>
      <c r="H1162" s="37"/>
    </row>
    <row r="1163" spans="6:8" x14ac:dyDescent="0.2">
      <c r="F1163" s="37"/>
      <c r="G1163" s="37"/>
      <c r="H1163" s="37"/>
    </row>
    <row r="1164" spans="6:8" x14ac:dyDescent="0.2">
      <c r="F1164" s="37"/>
      <c r="G1164" s="37"/>
      <c r="H1164" s="37"/>
    </row>
    <row r="1165" spans="6:8" x14ac:dyDescent="0.2">
      <c r="F1165" s="37"/>
      <c r="G1165" s="37"/>
      <c r="H1165" s="37"/>
    </row>
    <row r="1166" spans="6:8" x14ac:dyDescent="0.2">
      <c r="F1166" s="37"/>
      <c r="G1166" s="37"/>
      <c r="H1166" s="37"/>
    </row>
    <row r="1167" spans="6:8" x14ac:dyDescent="0.2">
      <c r="F1167" s="37"/>
      <c r="G1167" s="37"/>
      <c r="H1167" s="37"/>
    </row>
    <row r="1168" spans="6:8" x14ac:dyDescent="0.2">
      <c r="F1168" s="37"/>
      <c r="G1168" s="37"/>
      <c r="H1168" s="37"/>
    </row>
    <row r="1169" spans="6:8" x14ac:dyDescent="0.2">
      <c r="F1169" s="37"/>
      <c r="G1169" s="37"/>
      <c r="H1169" s="37"/>
    </row>
    <row r="1170" spans="6:8" x14ac:dyDescent="0.2">
      <c r="F1170" s="37"/>
      <c r="G1170" s="37"/>
      <c r="H1170" s="37"/>
    </row>
    <row r="1171" spans="6:8" x14ac:dyDescent="0.2">
      <c r="F1171" s="37"/>
      <c r="G1171" s="37"/>
      <c r="H1171" s="37"/>
    </row>
    <row r="1172" spans="6:8" x14ac:dyDescent="0.2">
      <c r="F1172" s="37"/>
      <c r="G1172" s="37"/>
      <c r="H1172" s="37"/>
    </row>
    <row r="1173" spans="6:8" x14ac:dyDescent="0.2">
      <c r="F1173" s="37"/>
      <c r="G1173" s="37"/>
      <c r="H1173" s="37"/>
    </row>
    <row r="1174" spans="6:8" x14ac:dyDescent="0.2">
      <c r="F1174" s="37"/>
      <c r="G1174" s="37"/>
      <c r="H1174" s="37"/>
    </row>
    <row r="1175" spans="6:8" x14ac:dyDescent="0.2">
      <c r="F1175" s="37"/>
      <c r="G1175" s="37"/>
      <c r="H1175" s="37"/>
    </row>
    <row r="1176" spans="6:8" x14ac:dyDescent="0.2">
      <c r="F1176" s="37"/>
      <c r="G1176" s="37"/>
      <c r="H1176" s="37"/>
    </row>
    <row r="1177" spans="6:8" x14ac:dyDescent="0.2">
      <c r="F1177" s="37"/>
      <c r="G1177" s="37"/>
      <c r="H1177" s="37"/>
    </row>
    <row r="1178" spans="6:8" x14ac:dyDescent="0.2">
      <c r="F1178" s="37"/>
      <c r="G1178" s="37"/>
      <c r="H1178" s="37"/>
    </row>
    <row r="1179" spans="6:8" x14ac:dyDescent="0.2">
      <c r="F1179" s="37"/>
      <c r="G1179" s="37"/>
      <c r="H1179" s="37"/>
    </row>
    <row r="1180" spans="6:8" x14ac:dyDescent="0.2">
      <c r="F1180" s="37"/>
      <c r="G1180" s="37"/>
      <c r="H1180" s="37"/>
    </row>
    <row r="1181" spans="6:8" x14ac:dyDescent="0.2">
      <c r="F1181" s="37"/>
      <c r="G1181" s="37"/>
      <c r="H1181" s="37"/>
    </row>
    <row r="1182" spans="6:8" x14ac:dyDescent="0.2">
      <c r="F1182" s="37"/>
      <c r="G1182" s="37"/>
      <c r="H1182" s="37"/>
    </row>
    <row r="1183" spans="6:8" x14ac:dyDescent="0.2">
      <c r="F1183" s="37"/>
      <c r="G1183" s="37"/>
      <c r="H1183" s="37"/>
    </row>
    <row r="1184" spans="6:8" x14ac:dyDescent="0.2">
      <c r="F1184" s="37"/>
      <c r="G1184" s="37"/>
      <c r="H1184" s="37"/>
    </row>
    <row r="1185" spans="6:8" x14ac:dyDescent="0.2">
      <c r="F1185" s="37"/>
      <c r="G1185" s="37"/>
      <c r="H1185" s="37"/>
    </row>
    <row r="1186" spans="6:8" x14ac:dyDescent="0.2">
      <c r="F1186" s="37"/>
      <c r="G1186" s="37"/>
      <c r="H1186" s="37"/>
    </row>
    <row r="1187" spans="6:8" x14ac:dyDescent="0.2">
      <c r="F1187" s="37"/>
      <c r="G1187" s="37"/>
      <c r="H1187" s="37"/>
    </row>
    <row r="1188" spans="6:8" x14ac:dyDescent="0.2">
      <c r="F1188" s="37"/>
      <c r="G1188" s="37"/>
      <c r="H1188" s="37"/>
    </row>
    <row r="1189" spans="6:8" x14ac:dyDescent="0.2">
      <c r="F1189" s="37"/>
      <c r="G1189" s="37"/>
      <c r="H1189" s="37"/>
    </row>
    <row r="1190" spans="6:8" x14ac:dyDescent="0.2">
      <c r="F1190" s="37"/>
      <c r="G1190" s="37"/>
      <c r="H1190" s="37"/>
    </row>
    <row r="1191" spans="6:8" x14ac:dyDescent="0.2">
      <c r="F1191" s="37"/>
      <c r="G1191" s="37"/>
      <c r="H1191" s="37"/>
    </row>
    <row r="1192" spans="6:8" x14ac:dyDescent="0.2">
      <c r="F1192" s="37"/>
      <c r="G1192" s="37"/>
      <c r="H1192" s="37"/>
    </row>
    <row r="1193" spans="6:8" x14ac:dyDescent="0.2">
      <c r="F1193" s="37"/>
      <c r="G1193" s="37"/>
      <c r="H1193" s="37"/>
    </row>
    <row r="1194" spans="6:8" x14ac:dyDescent="0.2">
      <c r="F1194" s="37"/>
      <c r="G1194" s="37"/>
      <c r="H1194" s="37"/>
    </row>
    <row r="1195" spans="6:8" x14ac:dyDescent="0.2">
      <c r="F1195" s="37"/>
      <c r="G1195" s="37"/>
      <c r="H1195" s="37"/>
    </row>
    <row r="1196" spans="6:8" x14ac:dyDescent="0.2">
      <c r="F1196" s="37"/>
      <c r="G1196" s="37"/>
      <c r="H1196" s="37"/>
    </row>
    <row r="1197" spans="6:8" x14ac:dyDescent="0.2">
      <c r="F1197" s="37"/>
      <c r="G1197" s="37"/>
      <c r="H1197" s="37"/>
    </row>
    <row r="1198" spans="6:8" x14ac:dyDescent="0.2">
      <c r="F1198" s="37"/>
      <c r="G1198" s="37"/>
      <c r="H1198" s="37"/>
    </row>
    <row r="1199" spans="6:8" x14ac:dyDescent="0.2">
      <c r="F1199" s="37"/>
      <c r="G1199" s="37"/>
      <c r="H1199" s="37"/>
    </row>
    <row r="1200" spans="6:8" x14ac:dyDescent="0.2">
      <c r="F1200" s="37"/>
      <c r="G1200" s="37"/>
      <c r="H1200" s="37"/>
    </row>
    <row r="1201" spans="6:8" x14ac:dyDescent="0.2">
      <c r="F1201" s="37"/>
      <c r="G1201" s="37"/>
      <c r="H1201" s="37"/>
    </row>
    <row r="1202" spans="6:8" x14ac:dyDescent="0.2">
      <c r="F1202" s="37"/>
      <c r="G1202" s="37"/>
      <c r="H1202" s="37"/>
    </row>
    <row r="1203" spans="6:8" x14ac:dyDescent="0.2">
      <c r="F1203" s="37"/>
      <c r="G1203" s="37"/>
      <c r="H1203" s="37"/>
    </row>
    <row r="1204" spans="6:8" x14ac:dyDescent="0.2">
      <c r="F1204" s="37"/>
      <c r="G1204" s="37"/>
      <c r="H1204" s="37"/>
    </row>
    <row r="1205" spans="6:8" x14ac:dyDescent="0.2">
      <c r="F1205" s="37"/>
      <c r="G1205" s="37"/>
      <c r="H1205" s="37"/>
    </row>
    <row r="1206" spans="6:8" x14ac:dyDescent="0.2">
      <c r="F1206" s="37"/>
      <c r="G1206" s="37"/>
      <c r="H1206" s="37"/>
    </row>
    <row r="1207" spans="6:8" x14ac:dyDescent="0.2">
      <c r="F1207" s="37"/>
      <c r="G1207" s="37"/>
      <c r="H1207" s="37"/>
    </row>
    <row r="1208" spans="6:8" x14ac:dyDescent="0.2">
      <c r="F1208" s="37"/>
      <c r="G1208" s="37"/>
      <c r="H1208" s="37"/>
    </row>
    <row r="1209" spans="6:8" x14ac:dyDescent="0.2">
      <c r="F1209" s="37"/>
      <c r="G1209" s="37"/>
      <c r="H1209" s="37"/>
    </row>
    <row r="1210" spans="6:8" x14ac:dyDescent="0.2">
      <c r="F1210" s="37"/>
      <c r="G1210" s="37"/>
      <c r="H1210" s="37"/>
    </row>
    <row r="1211" spans="6:8" x14ac:dyDescent="0.2">
      <c r="F1211" s="37"/>
      <c r="G1211" s="37"/>
      <c r="H1211" s="37"/>
    </row>
    <row r="1212" spans="6:8" x14ac:dyDescent="0.2">
      <c r="F1212" s="37"/>
      <c r="G1212" s="37"/>
      <c r="H1212" s="37"/>
    </row>
    <row r="1213" spans="6:8" x14ac:dyDescent="0.2">
      <c r="F1213" s="37"/>
      <c r="G1213" s="37"/>
      <c r="H1213" s="37"/>
    </row>
    <row r="1214" spans="6:8" x14ac:dyDescent="0.2">
      <c r="F1214" s="37"/>
      <c r="G1214" s="37"/>
      <c r="H1214" s="37"/>
    </row>
    <row r="1215" spans="6:8" x14ac:dyDescent="0.2">
      <c r="F1215" s="37"/>
      <c r="G1215" s="37"/>
      <c r="H1215" s="37"/>
    </row>
    <row r="1216" spans="6:8" x14ac:dyDescent="0.2">
      <c r="F1216" s="37"/>
      <c r="G1216" s="37"/>
      <c r="H1216" s="37"/>
    </row>
    <row r="1217" spans="6:8" x14ac:dyDescent="0.2">
      <c r="F1217" s="37"/>
      <c r="G1217" s="37"/>
      <c r="H1217" s="37"/>
    </row>
    <row r="1218" spans="6:8" x14ac:dyDescent="0.2">
      <c r="F1218" s="37"/>
      <c r="G1218" s="37"/>
      <c r="H1218" s="37"/>
    </row>
    <row r="1219" spans="6:8" x14ac:dyDescent="0.2">
      <c r="F1219" s="37"/>
      <c r="G1219" s="37"/>
      <c r="H1219" s="37"/>
    </row>
    <row r="1220" spans="6:8" x14ac:dyDescent="0.2">
      <c r="F1220" s="37"/>
      <c r="G1220" s="37"/>
      <c r="H1220" s="37"/>
    </row>
    <row r="1221" spans="6:8" x14ac:dyDescent="0.2">
      <c r="F1221" s="37"/>
      <c r="G1221" s="37"/>
      <c r="H1221" s="37"/>
    </row>
    <row r="1222" spans="6:8" x14ac:dyDescent="0.2">
      <c r="F1222" s="37"/>
      <c r="G1222" s="37"/>
      <c r="H1222" s="37"/>
    </row>
    <row r="1223" spans="6:8" x14ac:dyDescent="0.2">
      <c r="F1223" s="37"/>
      <c r="G1223" s="37"/>
      <c r="H1223" s="37"/>
    </row>
    <row r="1224" spans="6:8" x14ac:dyDescent="0.2">
      <c r="F1224" s="37"/>
      <c r="G1224" s="37"/>
      <c r="H1224" s="37"/>
    </row>
    <row r="1225" spans="6:8" x14ac:dyDescent="0.2">
      <c r="F1225" s="37"/>
      <c r="G1225" s="37"/>
      <c r="H1225" s="37"/>
    </row>
    <row r="1226" spans="6:8" x14ac:dyDescent="0.2">
      <c r="F1226" s="37"/>
      <c r="G1226" s="37"/>
      <c r="H1226" s="37"/>
    </row>
    <row r="1227" spans="6:8" x14ac:dyDescent="0.2">
      <c r="F1227" s="37"/>
      <c r="G1227" s="37"/>
      <c r="H1227" s="37"/>
    </row>
    <row r="1228" spans="6:8" x14ac:dyDescent="0.2">
      <c r="F1228" s="37"/>
      <c r="G1228" s="37"/>
      <c r="H1228" s="37"/>
    </row>
    <row r="1229" spans="6:8" x14ac:dyDescent="0.2">
      <c r="F1229" s="37"/>
      <c r="G1229" s="37"/>
      <c r="H1229" s="37"/>
    </row>
    <row r="1230" spans="6:8" x14ac:dyDescent="0.2">
      <c r="F1230" s="37"/>
      <c r="G1230" s="37"/>
      <c r="H1230" s="37"/>
    </row>
    <row r="1231" spans="6:8" x14ac:dyDescent="0.2">
      <c r="F1231" s="37"/>
      <c r="G1231" s="37"/>
      <c r="H1231" s="37"/>
    </row>
    <row r="1232" spans="6:8" x14ac:dyDescent="0.2">
      <c r="F1232" s="37"/>
      <c r="G1232" s="37"/>
      <c r="H1232" s="37"/>
    </row>
    <row r="1233" spans="6:8" x14ac:dyDescent="0.2">
      <c r="F1233" s="37"/>
      <c r="G1233" s="37"/>
      <c r="H1233" s="37"/>
    </row>
    <row r="1234" spans="6:8" x14ac:dyDescent="0.2">
      <c r="F1234" s="37"/>
      <c r="G1234" s="37"/>
      <c r="H1234" s="37"/>
    </row>
    <row r="1235" spans="6:8" x14ac:dyDescent="0.2">
      <c r="F1235" s="37"/>
      <c r="G1235" s="37"/>
      <c r="H1235" s="37"/>
    </row>
    <row r="1236" spans="6:8" x14ac:dyDescent="0.2">
      <c r="F1236" s="37"/>
      <c r="G1236" s="37"/>
      <c r="H1236" s="37"/>
    </row>
    <row r="1237" spans="6:8" x14ac:dyDescent="0.2">
      <c r="F1237" s="37"/>
      <c r="G1237" s="37"/>
      <c r="H1237" s="37"/>
    </row>
    <row r="1238" spans="6:8" x14ac:dyDescent="0.2">
      <c r="F1238" s="37"/>
      <c r="G1238" s="37"/>
      <c r="H1238" s="37"/>
    </row>
    <row r="1239" spans="6:8" x14ac:dyDescent="0.2">
      <c r="F1239" s="37"/>
      <c r="G1239" s="37"/>
      <c r="H1239" s="37"/>
    </row>
    <row r="1240" spans="6:8" x14ac:dyDescent="0.2">
      <c r="F1240" s="37"/>
      <c r="G1240" s="37"/>
      <c r="H1240" s="37"/>
    </row>
    <row r="1241" spans="6:8" x14ac:dyDescent="0.2">
      <c r="F1241" s="37"/>
      <c r="G1241" s="37"/>
      <c r="H1241" s="37"/>
    </row>
    <row r="1242" spans="6:8" x14ac:dyDescent="0.2">
      <c r="F1242" s="37"/>
      <c r="G1242" s="37"/>
      <c r="H1242" s="37"/>
    </row>
    <row r="1243" spans="6:8" x14ac:dyDescent="0.2">
      <c r="F1243" s="37"/>
      <c r="G1243" s="37"/>
      <c r="H1243" s="37"/>
    </row>
    <row r="1244" spans="6:8" x14ac:dyDescent="0.2">
      <c r="F1244" s="37"/>
      <c r="G1244" s="37"/>
      <c r="H1244" s="37"/>
    </row>
    <row r="1245" spans="6:8" x14ac:dyDescent="0.2">
      <c r="F1245" s="37"/>
      <c r="G1245" s="37"/>
      <c r="H1245" s="37"/>
    </row>
    <row r="1246" spans="6:8" x14ac:dyDescent="0.2">
      <c r="F1246" s="37"/>
      <c r="G1246" s="37"/>
      <c r="H1246" s="37"/>
    </row>
    <row r="1247" spans="6:8" x14ac:dyDescent="0.2">
      <c r="F1247" s="37"/>
      <c r="G1247" s="37"/>
      <c r="H1247" s="37"/>
    </row>
    <row r="1248" spans="6:8" x14ac:dyDescent="0.2">
      <c r="F1248" s="37"/>
      <c r="G1248" s="37"/>
      <c r="H1248" s="37"/>
    </row>
    <row r="1249" spans="6:8" x14ac:dyDescent="0.2">
      <c r="F1249" s="37"/>
      <c r="G1249" s="37"/>
      <c r="H1249" s="37"/>
    </row>
    <row r="1250" spans="6:8" x14ac:dyDescent="0.2">
      <c r="F1250" s="37"/>
      <c r="G1250" s="37"/>
      <c r="H1250" s="37"/>
    </row>
    <row r="1251" spans="6:8" x14ac:dyDescent="0.2">
      <c r="F1251" s="37"/>
      <c r="G1251" s="37"/>
      <c r="H1251" s="37"/>
    </row>
    <row r="1252" spans="6:8" x14ac:dyDescent="0.2">
      <c r="F1252" s="37"/>
      <c r="G1252" s="37"/>
      <c r="H1252" s="37"/>
    </row>
    <row r="1253" spans="6:8" x14ac:dyDescent="0.2">
      <c r="F1253" s="37"/>
      <c r="G1253" s="37"/>
      <c r="H1253" s="37"/>
    </row>
    <row r="1254" spans="6:8" x14ac:dyDescent="0.2">
      <c r="F1254" s="37"/>
      <c r="G1254" s="37"/>
      <c r="H1254" s="37"/>
    </row>
    <row r="1255" spans="6:8" x14ac:dyDescent="0.2">
      <c r="F1255" s="37"/>
      <c r="G1255" s="37"/>
      <c r="H1255" s="37"/>
    </row>
    <row r="1256" spans="6:8" x14ac:dyDescent="0.2">
      <c r="F1256" s="37"/>
      <c r="G1256" s="37"/>
      <c r="H1256" s="37"/>
    </row>
    <row r="1257" spans="6:8" x14ac:dyDescent="0.2">
      <c r="F1257" s="37"/>
      <c r="G1257" s="37"/>
      <c r="H1257" s="37"/>
    </row>
    <row r="1258" spans="6:8" x14ac:dyDescent="0.2">
      <c r="F1258" s="37"/>
      <c r="G1258" s="37"/>
      <c r="H1258" s="37"/>
    </row>
    <row r="1259" spans="6:8" x14ac:dyDescent="0.2">
      <c r="F1259" s="37"/>
      <c r="G1259" s="37"/>
      <c r="H1259" s="37"/>
    </row>
    <row r="1260" spans="6:8" x14ac:dyDescent="0.2">
      <c r="F1260" s="37"/>
      <c r="G1260" s="37"/>
      <c r="H1260" s="37"/>
    </row>
    <row r="1261" spans="6:8" x14ac:dyDescent="0.2">
      <c r="F1261" s="37"/>
      <c r="G1261" s="37"/>
      <c r="H1261" s="37"/>
    </row>
    <row r="1262" spans="6:8" x14ac:dyDescent="0.2">
      <c r="F1262" s="37"/>
      <c r="G1262" s="37"/>
      <c r="H1262" s="37"/>
    </row>
    <row r="1263" spans="6:8" x14ac:dyDescent="0.2">
      <c r="F1263" s="37"/>
      <c r="G1263" s="37"/>
      <c r="H1263" s="37"/>
    </row>
    <row r="1264" spans="6:8" x14ac:dyDescent="0.2">
      <c r="F1264" s="37"/>
      <c r="G1264" s="37"/>
      <c r="H1264" s="37"/>
    </row>
    <row r="1265" spans="6:8" x14ac:dyDescent="0.2">
      <c r="F1265" s="37"/>
      <c r="G1265" s="37"/>
      <c r="H1265" s="37"/>
    </row>
    <row r="1266" spans="6:8" x14ac:dyDescent="0.2">
      <c r="F1266" s="37"/>
      <c r="G1266" s="37"/>
      <c r="H1266" s="37"/>
    </row>
    <row r="1267" spans="6:8" x14ac:dyDescent="0.2">
      <c r="F1267" s="37"/>
      <c r="G1267" s="37"/>
      <c r="H1267" s="37"/>
    </row>
    <row r="1268" spans="6:8" x14ac:dyDescent="0.2">
      <c r="F1268" s="37"/>
      <c r="G1268" s="37"/>
      <c r="H1268" s="37"/>
    </row>
    <row r="1269" spans="6:8" x14ac:dyDescent="0.2">
      <c r="F1269" s="37"/>
      <c r="G1269" s="37"/>
      <c r="H1269" s="37"/>
    </row>
    <row r="1270" spans="6:8" x14ac:dyDescent="0.2">
      <c r="F1270" s="37"/>
      <c r="G1270" s="37"/>
      <c r="H1270" s="37"/>
    </row>
    <row r="1271" spans="6:8" x14ac:dyDescent="0.2">
      <c r="F1271" s="37"/>
      <c r="G1271" s="37"/>
      <c r="H1271" s="37"/>
    </row>
    <row r="1272" spans="6:8" x14ac:dyDescent="0.2">
      <c r="F1272" s="37"/>
      <c r="G1272" s="37"/>
      <c r="H1272" s="37"/>
    </row>
    <row r="1273" spans="6:8" x14ac:dyDescent="0.2">
      <c r="F1273" s="37"/>
      <c r="G1273" s="37"/>
      <c r="H1273" s="37"/>
    </row>
    <row r="1274" spans="6:8" x14ac:dyDescent="0.2">
      <c r="F1274" s="37"/>
      <c r="G1274" s="37"/>
      <c r="H1274" s="37"/>
    </row>
    <row r="1275" spans="6:8" x14ac:dyDescent="0.2">
      <c r="F1275" s="37"/>
      <c r="G1275" s="37"/>
      <c r="H1275" s="37"/>
    </row>
    <row r="1276" spans="6:8" x14ac:dyDescent="0.2">
      <c r="F1276" s="37"/>
      <c r="G1276" s="37"/>
      <c r="H1276" s="37"/>
    </row>
    <row r="1277" spans="6:8" x14ac:dyDescent="0.2">
      <c r="F1277" s="37"/>
      <c r="G1277" s="37"/>
      <c r="H1277" s="37"/>
    </row>
    <row r="1278" spans="6:8" x14ac:dyDescent="0.2">
      <c r="F1278" s="37"/>
      <c r="G1278" s="37"/>
      <c r="H1278" s="37"/>
    </row>
    <row r="1279" spans="6:8" x14ac:dyDescent="0.2">
      <c r="F1279" s="37"/>
      <c r="G1279" s="37"/>
      <c r="H1279" s="37"/>
    </row>
    <row r="1280" spans="6:8" x14ac:dyDescent="0.2">
      <c r="F1280" s="37"/>
      <c r="G1280" s="37"/>
      <c r="H1280" s="37"/>
    </row>
    <row r="1281" spans="6:8" x14ac:dyDescent="0.2">
      <c r="F1281" s="37"/>
      <c r="G1281" s="37"/>
      <c r="H1281" s="37"/>
    </row>
    <row r="1282" spans="6:8" x14ac:dyDescent="0.2">
      <c r="F1282" s="37"/>
      <c r="G1282" s="37"/>
      <c r="H1282" s="37"/>
    </row>
    <row r="1283" spans="6:8" x14ac:dyDescent="0.2">
      <c r="F1283" s="37"/>
      <c r="G1283" s="37"/>
      <c r="H1283" s="37"/>
    </row>
    <row r="1284" spans="6:8" x14ac:dyDescent="0.2">
      <c r="F1284" s="37"/>
      <c r="G1284" s="37"/>
      <c r="H1284" s="37"/>
    </row>
    <row r="1285" spans="6:8" x14ac:dyDescent="0.2">
      <c r="F1285" s="37"/>
      <c r="G1285" s="37"/>
      <c r="H1285" s="37"/>
    </row>
    <row r="1286" spans="6:8" x14ac:dyDescent="0.2">
      <c r="F1286" s="37"/>
      <c r="G1286" s="37"/>
      <c r="H1286" s="37"/>
    </row>
    <row r="1287" spans="6:8" x14ac:dyDescent="0.2">
      <c r="F1287" s="37"/>
      <c r="G1287" s="37"/>
      <c r="H1287" s="37"/>
    </row>
    <row r="1288" spans="6:8" x14ac:dyDescent="0.2">
      <c r="F1288" s="37"/>
      <c r="G1288" s="37"/>
      <c r="H1288" s="37"/>
    </row>
    <row r="1289" spans="6:8" x14ac:dyDescent="0.2">
      <c r="F1289" s="37"/>
      <c r="G1289" s="37"/>
      <c r="H1289" s="37"/>
    </row>
    <row r="1290" spans="6:8" x14ac:dyDescent="0.2">
      <c r="F1290" s="37"/>
      <c r="G1290" s="37"/>
      <c r="H1290" s="37"/>
    </row>
    <row r="1291" spans="6:8" x14ac:dyDescent="0.2">
      <c r="F1291" s="37"/>
      <c r="G1291" s="37"/>
      <c r="H1291" s="37"/>
    </row>
    <row r="1292" spans="6:8" x14ac:dyDescent="0.2">
      <c r="F1292" s="37"/>
      <c r="G1292" s="37"/>
      <c r="H1292" s="37"/>
    </row>
    <row r="1293" spans="6:8" x14ac:dyDescent="0.2">
      <c r="F1293" s="37"/>
      <c r="G1293" s="37"/>
      <c r="H1293" s="37"/>
    </row>
    <row r="1294" spans="6:8" x14ac:dyDescent="0.2">
      <c r="F1294" s="37"/>
      <c r="G1294" s="37"/>
      <c r="H1294" s="37"/>
    </row>
    <row r="1295" spans="6:8" x14ac:dyDescent="0.2">
      <c r="F1295" s="37"/>
      <c r="G1295" s="37"/>
      <c r="H1295" s="37"/>
    </row>
    <row r="1296" spans="6:8" x14ac:dyDescent="0.2">
      <c r="F1296" s="37"/>
      <c r="G1296" s="37"/>
      <c r="H1296" s="37"/>
    </row>
    <row r="1297" spans="6:8" x14ac:dyDescent="0.2">
      <c r="F1297" s="37"/>
      <c r="G1297" s="37"/>
      <c r="H1297" s="37"/>
    </row>
    <row r="1298" spans="6:8" x14ac:dyDescent="0.2">
      <c r="F1298" s="37"/>
      <c r="G1298" s="37"/>
      <c r="H1298" s="37"/>
    </row>
    <row r="1299" spans="6:8" x14ac:dyDescent="0.2">
      <c r="F1299" s="37"/>
      <c r="G1299" s="37"/>
      <c r="H1299" s="37"/>
    </row>
    <row r="1300" spans="6:8" x14ac:dyDescent="0.2">
      <c r="F1300" s="37"/>
      <c r="G1300" s="37"/>
      <c r="H1300" s="37"/>
    </row>
    <row r="1301" spans="6:8" x14ac:dyDescent="0.2">
      <c r="F1301" s="37"/>
      <c r="G1301" s="37"/>
      <c r="H1301" s="37"/>
    </row>
    <row r="1302" spans="6:8" x14ac:dyDescent="0.2">
      <c r="F1302" s="37"/>
      <c r="G1302" s="37"/>
      <c r="H1302" s="37"/>
    </row>
    <row r="1303" spans="6:8" x14ac:dyDescent="0.2">
      <c r="F1303" s="37"/>
      <c r="G1303" s="37"/>
      <c r="H1303" s="37"/>
    </row>
    <row r="1304" spans="6:8" x14ac:dyDescent="0.2">
      <c r="F1304" s="37"/>
      <c r="G1304" s="37"/>
      <c r="H1304" s="37"/>
    </row>
    <row r="1305" spans="6:8" x14ac:dyDescent="0.2">
      <c r="F1305" s="37"/>
      <c r="G1305" s="37"/>
      <c r="H1305" s="37"/>
    </row>
    <row r="1306" spans="6:8" x14ac:dyDescent="0.2">
      <c r="F1306" s="37"/>
      <c r="G1306" s="37"/>
      <c r="H1306" s="37"/>
    </row>
    <row r="1307" spans="6:8" x14ac:dyDescent="0.2">
      <c r="F1307" s="37"/>
      <c r="G1307" s="37"/>
      <c r="H1307" s="37"/>
    </row>
    <row r="1308" spans="6:8" x14ac:dyDescent="0.2">
      <c r="F1308" s="37"/>
      <c r="G1308" s="37"/>
      <c r="H1308" s="37"/>
    </row>
    <row r="1309" spans="6:8" x14ac:dyDescent="0.2">
      <c r="F1309" s="37"/>
      <c r="G1309" s="37"/>
      <c r="H1309" s="37"/>
    </row>
    <row r="1310" spans="6:8" x14ac:dyDescent="0.2">
      <c r="F1310" s="37"/>
      <c r="G1310" s="37"/>
      <c r="H1310" s="37"/>
    </row>
    <row r="1311" spans="6:8" x14ac:dyDescent="0.2">
      <c r="F1311" s="37"/>
      <c r="G1311" s="37"/>
      <c r="H1311" s="37"/>
    </row>
    <row r="1312" spans="6:8" x14ac:dyDescent="0.2">
      <c r="F1312" s="37"/>
      <c r="G1312" s="37"/>
      <c r="H1312" s="37"/>
    </row>
    <row r="1313" spans="6:21" x14ac:dyDescent="0.2">
      <c r="F1313" s="37"/>
      <c r="G1313" s="37"/>
      <c r="H1313" s="37"/>
    </row>
    <row r="1314" spans="6:21" x14ac:dyDescent="0.2">
      <c r="F1314" s="37"/>
      <c r="G1314" s="37"/>
      <c r="H1314" s="37"/>
    </row>
    <row r="1315" spans="6:21" x14ac:dyDescent="0.2">
      <c r="F1315" s="37"/>
      <c r="G1315" s="37"/>
      <c r="H1315" s="37"/>
    </row>
    <row r="1316" spans="6:21" x14ac:dyDescent="0.2">
      <c r="F1316" s="37"/>
      <c r="G1316" s="37"/>
      <c r="H1316" s="37"/>
    </row>
    <row r="1317" spans="6:21" x14ac:dyDescent="0.2">
      <c r="F1317" s="37"/>
      <c r="G1317" s="37"/>
      <c r="H1317" s="37"/>
    </row>
    <row r="1318" spans="6:21" x14ac:dyDescent="0.2">
      <c r="F1318" s="37"/>
      <c r="G1318" s="37"/>
      <c r="H1318" s="37"/>
    </row>
    <row r="1319" spans="6:21" x14ac:dyDescent="0.2">
      <c r="F1319" s="37"/>
      <c r="G1319" s="37"/>
      <c r="H1319" s="37"/>
    </row>
    <row r="1320" spans="6:21" x14ac:dyDescent="0.2">
      <c r="F1320" s="37"/>
      <c r="G1320" s="37"/>
      <c r="H1320" s="37"/>
    </row>
    <row r="1321" spans="6:21" x14ac:dyDescent="0.2">
      <c r="F1321" s="37"/>
      <c r="G1321" s="37"/>
      <c r="H1321" s="37"/>
    </row>
    <row r="1322" spans="6:21" x14ac:dyDescent="0.2">
      <c r="F1322" s="37"/>
      <c r="G1322" s="37"/>
      <c r="H1322" s="37"/>
    </row>
    <row r="1323" spans="6:21" x14ac:dyDescent="0.2">
      <c r="F1323" s="37"/>
      <c r="G1323" s="37"/>
      <c r="H1323" s="37"/>
    </row>
    <row r="1324" spans="6:21" x14ac:dyDescent="0.2">
      <c r="F1324" s="37"/>
      <c r="G1324" s="37"/>
      <c r="H1324" s="37"/>
    </row>
    <row r="1325" spans="6:21" x14ac:dyDescent="0.2">
      <c r="F1325" s="37"/>
      <c r="G1325" s="37"/>
      <c r="H1325" s="37"/>
    </row>
    <row r="1326" spans="6:21" x14ac:dyDescent="0.2">
      <c r="F1326" s="37"/>
      <c r="G1326" s="37"/>
      <c r="H1326" s="37"/>
    </row>
    <row r="1327" spans="6:21" x14ac:dyDescent="0.2">
      <c r="F1327" s="37"/>
      <c r="G1327" s="37"/>
      <c r="H1327" s="37"/>
    </row>
    <row r="1328" spans="6:21" x14ac:dyDescent="0.2">
      <c r="F1328" s="37"/>
      <c r="G1328" s="37"/>
      <c r="H1328" s="37"/>
      <c r="U1328" s="37"/>
    </row>
    <row r="1329" spans="6:8" x14ac:dyDescent="0.2">
      <c r="F1329" s="37"/>
      <c r="G1329" s="37"/>
      <c r="H1329" s="37"/>
    </row>
    <row r="1330" spans="6:8" x14ac:dyDescent="0.2">
      <c r="F1330" s="37"/>
      <c r="G1330" s="37"/>
      <c r="H1330" s="37"/>
    </row>
    <row r="1331" spans="6:8" x14ac:dyDescent="0.2">
      <c r="F1331" s="37"/>
      <c r="G1331" s="37"/>
      <c r="H1331" s="37"/>
    </row>
    <row r="1332" spans="6:8" x14ac:dyDescent="0.2">
      <c r="F1332" s="37"/>
      <c r="G1332" s="37"/>
      <c r="H1332" s="37"/>
    </row>
    <row r="1333" spans="6:8" x14ac:dyDescent="0.2">
      <c r="F1333" s="37"/>
      <c r="G1333" s="37"/>
      <c r="H1333" s="37"/>
    </row>
    <row r="1334" spans="6:8" x14ac:dyDescent="0.2">
      <c r="F1334" s="37"/>
      <c r="G1334" s="37"/>
      <c r="H1334" s="37"/>
    </row>
    <row r="1335" spans="6:8" x14ac:dyDescent="0.2">
      <c r="F1335" s="37"/>
      <c r="G1335" s="37"/>
      <c r="H1335" s="37"/>
    </row>
    <row r="1336" spans="6:8" x14ac:dyDescent="0.2">
      <c r="F1336" s="37"/>
      <c r="G1336" s="37"/>
      <c r="H1336" s="37"/>
    </row>
    <row r="1337" spans="6:8" x14ac:dyDescent="0.2">
      <c r="F1337" s="37"/>
      <c r="G1337" s="37"/>
      <c r="H1337" s="37"/>
    </row>
    <row r="1338" spans="6:8" x14ac:dyDescent="0.2">
      <c r="F1338" s="37"/>
      <c r="G1338" s="37"/>
      <c r="H1338" s="37"/>
    </row>
    <row r="1339" spans="6:8" x14ac:dyDescent="0.2">
      <c r="F1339" s="37"/>
      <c r="G1339" s="37"/>
      <c r="H1339" s="37"/>
    </row>
    <row r="1340" spans="6:8" x14ac:dyDescent="0.2">
      <c r="F1340" s="37"/>
      <c r="G1340" s="37"/>
      <c r="H1340" s="37"/>
    </row>
    <row r="1341" spans="6:8" x14ac:dyDescent="0.2">
      <c r="F1341" s="37"/>
      <c r="G1341" s="37"/>
      <c r="H1341" s="37"/>
    </row>
    <row r="1342" spans="6:8" x14ac:dyDescent="0.2">
      <c r="F1342" s="37"/>
      <c r="G1342" s="37"/>
      <c r="H1342" s="37"/>
    </row>
    <row r="1343" spans="6:8" x14ac:dyDescent="0.2">
      <c r="F1343" s="37"/>
      <c r="G1343" s="37"/>
      <c r="H1343" s="37"/>
    </row>
    <row r="1344" spans="6:8" x14ac:dyDescent="0.2">
      <c r="F1344" s="37"/>
      <c r="G1344" s="37"/>
      <c r="H1344" s="37"/>
    </row>
    <row r="1345" spans="6:8" x14ac:dyDescent="0.2">
      <c r="F1345" s="37"/>
      <c r="G1345" s="37"/>
      <c r="H1345" s="37"/>
    </row>
    <row r="1346" spans="6:8" x14ac:dyDescent="0.2">
      <c r="F1346" s="37"/>
      <c r="G1346" s="37"/>
      <c r="H1346" s="37"/>
    </row>
    <row r="1347" spans="6:8" x14ac:dyDescent="0.2">
      <c r="F1347" s="37"/>
      <c r="G1347" s="37"/>
      <c r="H1347" s="37"/>
    </row>
    <row r="1348" spans="6:8" x14ac:dyDescent="0.2">
      <c r="F1348" s="37"/>
      <c r="G1348" s="37"/>
      <c r="H1348" s="37"/>
    </row>
    <row r="1349" spans="6:8" x14ac:dyDescent="0.2">
      <c r="F1349" s="37"/>
      <c r="G1349" s="37"/>
      <c r="H1349" s="37"/>
    </row>
    <row r="1350" spans="6:8" x14ac:dyDescent="0.2">
      <c r="F1350" s="37"/>
      <c r="G1350" s="37"/>
      <c r="H1350" s="37"/>
    </row>
    <row r="1351" spans="6:8" x14ac:dyDescent="0.2">
      <c r="F1351" s="37"/>
      <c r="G1351" s="37"/>
      <c r="H1351" s="37"/>
    </row>
    <row r="1352" spans="6:8" x14ac:dyDescent="0.2">
      <c r="F1352" s="37"/>
      <c r="G1352" s="37"/>
      <c r="H1352" s="37"/>
    </row>
    <row r="1353" spans="6:8" x14ac:dyDescent="0.2">
      <c r="F1353" s="37"/>
      <c r="G1353" s="37"/>
      <c r="H1353" s="37"/>
    </row>
    <row r="1354" spans="6:8" x14ac:dyDescent="0.2">
      <c r="F1354" s="37"/>
      <c r="G1354" s="37"/>
      <c r="H1354" s="37"/>
    </row>
    <row r="1355" spans="6:8" x14ac:dyDescent="0.2">
      <c r="F1355" s="37"/>
      <c r="G1355" s="37"/>
      <c r="H1355" s="37"/>
    </row>
    <row r="1356" spans="6:8" x14ac:dyDescent="0.2">
      <c r="F1356" s="37"/>
      <c r="G1356" s="37"/>
      <c r="H1356" s="37"/>
    </row>
    <row r="1357" spans="6:8" x14ac:dyDescent="0.2">
      <c r="F1357" s="37"/>
      <c r="G1357" s="37"/>
      <c r="H1357" s="37"/>
    </row>
    <row r="1358" spans="6:8" x14ac:dyDescent="0.2">
      <c r="F1358" s="37"/>
      <c r="G1358" s="37"/>
      <c r="H1358" s="37"/>
    </row>
    <row r="1359" spans="6:8" x14ac:dyDescent="0.2">
      <c r="F1359" s="37"/>
      <c r="G1359" s="37"/>
      <c r="H1359" s="37"/>
    </row>
    <row r="1360" spans="6:8" x14ac:dyDescent="0.2">
      <c r="F1360" s="37"/>
      <c r="G1360" s="37"/>
      <c r="H1360" s="37"/>
    </row>
    <row r="1361" spans="6:8" x14ac:dyDescent="0.2">
      <c r="F1361" s="37"/>
      <c r="G1361" s="37"/>
      <c r="H1361" s="37"/>
    </row>
    <row r="1362" spans="6:8" x14ac:dyDescent="0.2">
      <c r="F1362" s="37"/>
      <c r="G1362" s="37"/>
      <c r="H1362" s="37"/>
    </row>
    <row r="1363" spans="6:8" x14ac:dyDescent="0.2">
      <c r="F1363" s="37"/>
      <c r="G1363" s="37"/>
      <c r="H1363" s="37"/>
    </row>
    <row r="1364" spans="6:8" x14ac:dyDescent="0.2">
      <c r="F1364" s="37"/>
      <c r="G1364" s="37"/>
      <c r="H1364" s="37"/>
    </row>
    <row r="1365" spans="6:8" x14ac:dyDescent="0.2">
      <c r="F1365" s="37"/>
      <c r="G1365" s="37"/>
      <c r="H1365" s="37"/>
    </row>
    <row r="1366" spans="6:8" x14ac:dyDescent="0.2">
      <c r="F1366" s="37"/>
      <c r="G1366" s="37"/>
      <c r="H1366" s="37"/>
    </row>
    <row r="1367" spans="6:8" x14ac:dyDescent="0.2">
      <c r="F1367" s="37"/>
      <c r="G1367" s="37"/>
      <c r="H1367" s="37"/>
    </row>
    <row r="1368" spans="6:8" x14ac:dyDescent="0.2">
      <c r="F1368" s="37"/>
      <c r="G1368" s="37"/>
      <c r="H1368" s="37"/>
    </row>
    <row r="1369" spans="6:8" x14ac:dyDescent="0.2">
      <c r="F1369" s="37"/>
      <c r="G1369" s="37"/>
      <c r="H1369" s="37"/>
    </row>
    <row r="1370" spans="6:8" x14ac:dyDescent="0.2">
      <c r="F1370" s="37"/>
      <c r="G1370" s="37"/>
      <c r="H1370" s="37"/>
    </row>
    <row r="1371" spans="6:8" x14ac:dyDescent="0.2">
      <c r="F1371" s="37"/>
      <c r="G1371" s="37"/>
      <c r="H1371" s="37"/>
    </row>
    <row r="1372" spans="6:8" x14ac:dyDescent="0.2">
      <c r="F1372" s="37"/>
      <c r="G1372" s="37"/>
      <c r="H1372" s="37"/>
    </row>
    <row r="1373" spans="6:8" x14ac:dyDescent="0.2">
      <c r="F1373" s="37"/>
      <c r="G1373" s="37"/>
      <c r="H1373" s="37"/>
    </row>
    <row r="1374" spans="6:8" x14ac:dyDescent="0.2">
      <c r="F1374" s="37"/>
      <c r="G1374" s="37"/>
      <c r="H1374" s="37"/>
    </row>
    <row r="1375" spans="6:8" x14ac:dyDescent="0.2">
      <c r="F1375" s="37"/>
      <c r="G1375" s="37"/>
      <c r="H1375" s="37"/>
    </row>
    <row r="1376" spans="6:8" x14ac:dyDescent="0.2">
      <c r="F1376" s="37"/>
      <c r="G1376" s="37"/>
      <c r="H1376" s="37"/>
    </row>
    <row r="1377" spans="6:8" x14ac:dyDescent="0.2">
      <c r="F1377" s="37"/>
      <c r="G1377" s="37"/>
      <c r="H1377" s="37"/>
    </row>
    <row r="1378" spans="6:8" x14ac:dyDescent="0.2">
      <c r="F1378" s="37"/>
      <c r="G1378" s="37"/>
      <c r="H1378" s="37"/>
    </row>
    <row r="1379" spans="6:8" x14ac:dyDescent="0.2">
      <c r="F1379" s="37"/>
      <c r="G1379" s="37"/>
      <c r="H1379" s="37"/>
    </row>
    <row r="1380" spans="6:8" x14ac:dyDescent="0.2">
      <c r="F1380" s="37"/>
      <c r="G1380" s="37"/>
      <c r="H1380" s="37"/>
    </row>
    <row r="1381" spans="6:8" x14ac:dyDescent="0.2">
      <c r="F1381" s="37"/>
      <c r="G1381" s="37"/>
      <c r="H1381" s="37"/>
    </row>
    <row r="1382" spans="6:8" x14ac:dyDescent="0.2">
      <c r="F1382" s="37"/>
      <c r="G1382" s="37"/>
      <c r="H1382" s="37"/>
    </row>
    <row r="1383" spans="6:8" x14ac:dyDescent="0.2">
      <c r="F1383" s="37"/>
      <c r="G1383" s="37"/>
      <c r="H1383" s="37"/>
    </row>
    <row r="1384" spans="6:8" x14ac:dyDescent="0.2">
      <c r="F1384" s="37"/>
      <c r="G1384" s="37"/>
      <c r="H1384" s="37"/>
    </row>
    <row r="1385" spans="6:8" x14ac:dyDescent="0.2">
      <c r="F1385" s="37"/>
      <c r="G1385" s="37"/>
      <c r="H1385" s="37"/>
    </row>
    <row r="1386" spans="6:8" x14ac:dyDescent="0.2">
      <c r="F1386" s="37"/>
      <c r="G1386" s="37"/>
      <c r="H1386" s="37"/>
    </row>
    <row r="1387" spans="6:8" x14ac:dyDescent="0.2">
      <c r="F1387" s="37"/>
      <c r="G1387" s="37"/>
      <c r="H1387" s="37"/>
    </row>
    <row r="1388" spans="6:8" x14ac:dyDescent="0.2">
      <c r="F1388" s="37"/>
      <c r="G1388" s="37"/>
      <c r="H1388" s="37"/>
    </row>
    <row r="1389" spans="6:8" x14ac:dyDescent="0.2">
      <c r="F1389" s="37"/>
      <c r="G1389" s="37"/>
      <c r="H1389" s="37"/>
    </row>
    <row r="1390" spans="6:8" x14ac:dyDescent="0.2">
      <c r="F1390" s="37"/>
      <c r="G1390" s="37"/>
      <c r="H1390" s="37"/>
    </row>
    <row r="1391" spans="6:8" x14ac:dyDescent="0.2">
      <c r="F1391" s="37"/>
      <c r="G1391" s="37"/>
      <c r="H1391" s="37"/>
    </row>
    <row r="1392" spans="6:8" x14ac:dyDescent="0.2">
      <c r="F1392" s="37"/>
      <c r="G1392" s="37"/>
      <c r="H1392" s="37"/>
    </row>
    <row r="1393" spans="6:8" x14ac:dyDescent="0.2">
      <c r="F1393" s="37"/>
      <c r="G1393" s="37"/>
      <c r="H1393" s="37"/>
    </row>
    <row r="1394" spans="6:8" x14ac:dyDescent="0.2">
      <c r="F1394" s="37"/>
      <c r="G1394" s="37"/>
      <c r="H1394" s="37"/>
    </row>
    <row r="1395" spans="6:8" x14ac:dyDescent="0.2">
      <c r="F1395" s="37"/>
      <c r="G1395" s="37"/>
      <c r="H1395" s="37"/>
    </row>
    <row r="1396" spans="6:8" x14ac:dyDescent="0.2">
      <c r="F1396" s="37"/>
      <c r="G1396" s="37"/>
      <c r="H1396" s="37"/>
    </row>
    <row r="1397" spans="6:8" x14ac:dyDescent="0.2">
      <c r="F1397" s="37"/>
      <c r="G1397" s="37"/>
      <c r="H1397" s="37"/>
    </row>
    <row r="1398" spans="6:8" x14ac:dyDescent="0.2">
      <c r="F1398" s="37"/>
      <c r="G1398" s="37"/>
      <c r="H1398" s="37"/>
    </row>
    <row r="1399" spans="6:8" x14ac:dyDescent="0.2">
      <c r="F1399" s="37"/>
      <c r="G1399" s="37"/>
      <c r="H1399" s="37"/>
    </row>
    <row r="1400" spans="6:8" x14ac:dyDescent="0.2">
      <c r="F1400" s="37"/>
      <c r="G1400" s="37"/>
      <c r="H1400" s="37"/>
    </row>
    <row r="1401" spans="6:8" x14ac:dyDescent="0.2">
      <c r="F1401" s="37"/>
      <c r="G1401" s="37"/>
      <c r="H1401" s="37"/>
    </row>
    <row r="1402" spans="6:8" x14ac:dyDescent="0.2">
      <c r="F1402" s="37"/>
      <c r="G1402" s="37"/>
      <c r="H1402" s="37"/>
    </row>
    <row r="1403" spans="6:8" x14ac:dyDescent="0.2">
      <c r="F1403" s="37"/>
      <c r="G1403" s="37"/>
      <c r="H1403" s="37"/>
    </row>
    <row r="1404" spans="6:8" x14ac:dyDescent="0.2">
      <c r="F1404" s="37"/>
      <c r="G1404" s="37"/>
      <c r="H1404" s="37"/>
    </row>
    <row r="1405" spans="6:8" x14ac:dyDescent="0.2">
      <c r="F1405" s="37"/>
      <c r="G1405" s="37"/>
      <c r="H1405" s="37"/>
    </row>
    <row r="1406" spans="6:8" x14ac:dyDescent="0.2">
      <c r="F1406" s="37"/>
      <c r="G1406" s="37"/>
      <c r="H1406" s="37"/>
    </row>
    <row r="1407" spans="6:8" x14ac:dyDescent="0.2">
      <c r="F1407" s="37"/>
      <c r="G1407" s="37"/>
      <c r="H1407" s="37"/>
    </row>
    <row r="1408" spans="6:8" x14ac:dyDescent="0.2">
      <c r="F1408" s="37"/>
      <c r="G1408" s="37"/>
      <c r="H1408" s="37"/>
    </row>
    <row r="1409" spans="6:8" x14ac:dyDescent="0.2">
      <c r="F1409" s="37"/>
      <c r="G1409" s="37"/>
      <c r="H1409" s="37"/>
    </row>
    <row r="1410" spans="6:8" x14ac:dyDescent="0.2">
      <c r="F1410" s="37"/>
      <c r="G1410" s="37"/>
      <c r="H1410" s="37"/>
    </row>
    <row r="1411" spans="6:8" x14ac:dyDescent="0.2">
      <c r="F1411" s="37"/>
      <c r="G1411" s="37"/>
      <c r="H1411" s="37"/>
    </row>
    <row r="1412" spans="6:8" x14ac:dyDescent="0.2">
      <c r="F1412" s="37"/>
      <c r="G1412" s="37"/>
      <c r="H1412" s="37"/>
    </row>
    <row r="1413" spans="6:8" x14ac:dyDescent="0.2">
      <c r="F1413" s="37"/>
      <c r="G1413" s="37"/>
      <c r="H1413" s="37"/>
    </row>
    <row r="1414" spans="6:8" x14ac:dyDescent="0.2">
      <c r="F1414" s="37"/>
      <c r="G1414" s="37"/>
      <c r="H1414" s="37"/>
    </row>
    <row r="1415" spans="6:8" x14ac:dyDescent="0.2">
      <c r="F1415" s="37"/>
      <c r="G1415" s="37"/>
      <c r="H1415" s="37"/>
    </row>
    <row r="1416" spans="6:8" x14ac:dyDescent="0.2">
      <c r="F1416" s="37"/>
      <c r="G1416" s="37"/>
      <c r="H1416" s="37"/>
    </row>
    <row r="1417" spans="6:8" x14ac:dyDescent="0.2">
      <c r="F1417" s="37"/>
      <c r="G1417" s="37"/>
      <c r="H1417" s="37"/>
    </row>
    <row r="1418" spans="6:8" x14ac:dyDescent="0.2">
      <c r="F1418" s="37"/>
      <c r="G1418" s="37"/>
      <c r="H1418" s="37"/>
    </row>
    <row r="1419" spans="6:8" x14ac:dyDescent="0.2">
      <c r="F1419" s="37"/>
      <c r="G1419" s="37"/>
      <c r="H1419" s="37"/>
    </row>
    <row r="1420" spans="6:8" x14ac:dyDescent="0.2">
      <c r="F1420" s="37"/>
      <c r="G1420" s="37"/>
      <c r="H1420" s="37"/>
    </row>
    <row r="1421" spans="6:8" x14ac:dyDescent="0.2">
      <c r="F1421" s="37"/>
      <c r="G1421" s="37"/>
      <c r="H1421" s="37"/>
    </row>
    <row r="1422" spans="6:8" x14ac:dyDescent="0.2">
      <c r="F1422" s="37"/>
      <c r="G1422" s="37"/>
      <c r="H1422" s="37"/>
    </row>
    <row r="1423" spans="6:8" x14ac:dyDescent="0.2">
      <c r="F1423" s="37"/>
      <c r="G1423" s="37"/>
      <c r="H1423" s="37"/>
    </row>
    <row r="1424" spans="6:8" x14ac:dyDescent="0.2">
      <c r="F1424" s="37"/>
      <c r="G1424" s="37"/>
      <c r="H1424" s="37"/>
    </row>
    <row r="1425" spans="6:8" x14ac:dyDescent="0.2">
      <c r="F1425" s="37"/>
      <c r="G1425" s="37"/>
      <c r="H1425" s="37"/>
    </row>
    <row r="1426" spans="6:8" x14ac:dyDescent="0.2">
      <c r="F1426" s="37"/>
      <c r="G1426" s="37"/>
      <c r="H1426" s="37"/>
    </row>
    <row r="1427" spans="6:8" x14ac:dyDescent="0.2">
      <c r="F1427" s="37"/>
      <c r="G1427" s="37"/>
      <c r="H1427" s="37"/>
    </row>
    <row r="1428" spans="6:8" x14ac:dyDescent="0.2">
      <c r="F1428" s="37"/>
      <c r="G1428" s="37"/>
      <c r="H1428" s="37"/>
    </row>
    <row r="1429" spans="6:8" x14ac:dyDescent="0.2">
      <c r="F1429" s="37"/>
      <c r="G1429" s="37"/>
      <c r="H1429" s="37"/>
    </row>
    <row r="1430" spans="6:8" x14ac:dyDescent="0.2">
      <c r="F1430" s="37"/>
      <c r="G1430" s="37"/>
      <c r="H1430" s="37"/>
    </row>
    <row r="1431" spans="6:8" x14ac:dyDescent="0.2">
      <c r="F1431" s="37"/>
      <c r="G1431" s="37"/>
      <c r="H1431" s="37"/>
    </row>
    <row r="1432" spans="6:8" x14ac:dyDescent="0.2">
      <c r="F1432" s="37"/>
      <c r="G1432" s="37"/>
      <c r="H1432" s="37"/>
    </row>
    <row r="1433" spans="6:8" x14ac:dyDescent="0.2">
      <c r="F1433" s="37"/>
      <c r="G1433" s="37"/>
      <c r="H1433" s="37"/>
    </row>
    <row r="1434" spans="6:8" x14ac:dyDescent="0.2">
      <c r="F1434" s="37"/>
      <c r="G1434" s="37"/>
      <c r="H1434" s="37"/>
    </row>
    <row r="1435" spans="6:8" x14ac:dyDescent="0.2">
      <c r="F1435" s="37"/>
      <c r="G1435" s="37"/>
      <c r="H1435" s="37"/>
    </row>
    <row r="1436" spans="6:8" x14ac:dyDescent="0.2">
      <c r="F1436" s="37"/>
      <c r="G1436" s="37"/>
      <c r="H1436" s="37"/>
    </row>
    <row r="1437" spans="6:8" x14ac:dyDescent="0.2">
      <c r="F1437" s="37"/>
      <c r="G1437" s="37"/>
      <c r="H1437" s="37"/>
    </row>
    <row r="1438" spans="6:8" x14ac:dyDescent="0.2">
      <c r="F1438" s="37"/>
      <c r="G1438" s="37"/>
      <c r="H1438" s="37"/>
    </row>
    <row r="1439" spans="6:8" x14ac:dyDescent="0.2">
      <c r="F1439" s="37"/>
      <c r="G1439" s="37"/>
      <c r="H1439" s="37"/>
    </row>
    <row r="1440" spans="6:8" x14ac:dyDescent="0.2">
      <c r="F1440" s="37"/>
      <c r="G1440" s="37"/>
      <c r="H1440" s="37"/>
    </row>
    <row r="1441" spans="6:8" x14ac:dyDescent="0.2">
      <c r="F1441" s="37"/>
      <c r="G1441" s="37"/>
      <c r="H1441" s="37"/>
    </row>
    <row r="1442" spans="6:8" x14ac:dyDescent="0.2">
      <c r="F1442" s="37"/>
      <c r="G1442" s="37"/>
      <c r="H1442" s="37"/>
    </row>
    <row r="1443" spans="6:8" x14ac:dyDescent="0.2">
      <c r="F1443" s="37"/>
      <c r="G1443" s="37"/>
      <c r="H1443" s="37"/>
    </row>
    <row r="1444" spans="6:8" x14ac:dyDescent="0.2">
      <c r="F1444" s="37"/>
      <c r="G1444" s="37"/>
      <c r="H1444" s="37"/>
    </row>
    <row r="1445" spans="6:8" x14ac:dyDescent="0.2">
      <c r="F1445" s="37"/>
      <c r="G1445" s="37"/>
      <c r="H1445" s="37"/>
    </row>
    <row r="1446" spans="6:8" x14ac:dyDescent="0.2">
      <c r="F1446" s="37"/>
      <c r="G1446" s="37"/>
      <c r="H1446" s="37"/>
    </row>
    <row r="1447" spans="6:8" x14ac:dyDescent="0.2">
      <c r="F1447" s="37"/>
      <c r="G1447" s="37"/>
      <c r="H1447" s="37"/>
    </row>
    <row r="1448" spans="6:8" x14ac:dyDescent="0.2">
      <c r="F1448" s="37"/>
      <c r="G1448" s="37"/>
      <c r="H1448" s="37"/>
    </row>
    <row r="1449" spans="6:8" x14ac:dyDescent="0.2">
      <c r="F1449" s="37"/>
      <c r="G1449" s="37"/>
      <c r="H1449" s="37"/>
    </row>
    <row r="1450" spans="6:8" x14ac:dyDescent="0.2">
      <c r="F1450" s="37"/>
      <c r="G1450" s="37"/>
      <c r="H1450" s="37"/>
    </row>
    <row r="1451" spans="6:8" x14ac:dyDescent="0.2">
      <c r="F1451" s="37"/>
      <c r="G1451" s="37"/>
      <c r="H1451" s="37"/>
    </row>
    <row r="1452" spans="6:8" x14ac:dyDescent="0.2">
      <c r="F1452" s="37"/>
      <c r="G1452" s="37"/>
      <c r="H1452" s="37"/>
    </row>
    <row r="1453" spans="6:8" x14ac:dyDescent="0.2">
      <c r="F1453" s="37"/>
      <c r="G1453" s="37"/>
      <c r="H1453" s="37"/>
    </row>
    <row r="1454" spans="6:8" x14ac:dyDescent="0.2">
      <c r="F1454" s="37"/>
      <c r="G1454" s="37"/>
      <c r="H1454" s="37"/>
    </row>
    <row r="1455" spans="6:8" x14ac:dyDescent="0.2">
      <c r="F1455" s="37"/>
      <c r="G1455" s="37"/>
      <c r="H1455" s="37"/>
    </row>
    <row r="1456" spans="6:8" x14ac:dyDescent="0.2">
      <c r="F1456" s="37"/>
      <c r="G1456" s="37"/>
      <c r="H1456" s="37"/>
    </row>
    <row r="1457" spans="6:8" x14ac:dyDescent="0.2">
      <c r="F1457" s="37"/>
      <c r="G1457" s="37"/>
      <c r="H1457" s="37"/>
    </row>
    <row r="1458" spans="6:8" x14ac:dyDescent="0.2">
      <c r="F1458" s="37"/>
      <c r="G1458" s="37"/>
      <c r="H1458" s="37"/>
    </row>
    <row r="1459" spans="6:8" x14ac:dyDescent="0.2">
      <c r="F1459" s="37"/>
      <c r="G1459" s="37"/>
      <c r="H1459" s="37"/>
    </row>
    <row r="1460" spans="6:8" x14ac:dyDescent="0.2">
      <c r="F1460" s="37"/>
      <c r="G1460" s="37"/>
      <c r="H1460" s="37"/>
    </row>
    <row r="1461" spans="6:8" x14ac:dyDescent="0.2">
      <c r="F1461" s="37"/>
      <c r="G1461" s="37"/>
      <c r="H1461" s="37"/>
    </row>
    <row r="1462" spans="6:8" x14ac:dyDescent="0.2">
      <c r="F1462" s="37"/>
      <c r="G1462" s="37"/>
      <c r="H1462" s="37"/>
    </row>
    <row r="1463" spans="6:8" x14ac:dyDescent="0.2">
      <c r="F1463" s="37"/>
      <c r="G1463" s="37"/>
      <c r="H1463" s="37"/>
    </row>
    <row r="1464" spans="6:8" x14ac:dyDescent="0.2">
      <c r="F1464" s="37"/>
      <c r="G1464" s="37"/>
      <c r="H1464" s="37"/>
    </row>
    <row r="1465" spans="6:8" x14ac:dyDescent="0.2">
      <c r="F1465" s="37"/>
      <c r="G1465" s="37"/>
      <c r="H1465" s="37"/>
    </row>
    <row r="1466" spans="6:8" x14ac:dyDescent="0.2">
      <c r="F1466" s="37"/>
      <c r="G1466" s="37"/>
      <c r="H1466" s="37"/>
    </row>
    <row r="1467" spans="6:8" x14ac:dyDescent="0.2">
      <c r="F1467" s="37"/>
      <c r="G1467" s="37"/>
      <c r="H1467" s="37"/>
    </row>
    <row r="1468" spans="6:8" x14ac:dyDescent="0.2">
      <c r="F1468" s="37"/>
      <c r="G1468" s="37"/>
      <c r="H1468" s="37"/>
    </row>
    <row r="1469" spans="6:8" x14ac:dyDescent="0.2">
      <c r="F1469" s="37"/>
      <c r="G1469" s="37"/>
      <c r="H1469" s="37"/>
    </row>
    <row r="1470" spans="6:8" x14ac:dyDescent="0.2">
      <c r="F1470" s="37"/>
      <c r="G1470" s="37"/>
      <c r="H1470" s="37"/>
    </row>
    <row r="1471" spans="6:8" x14ac:dyDescent="0.2">
      <c r="F1471" s="37"/>
      <c r="G1471" s="37"/>
      <c r="H1471" s="37"/>
    </row>
    <row r="1472" spans="6:8" x14ac:dyDescent="0.2">
      <c r="F1472" s="37"/>
      <c r="G1472" s="37"/>
      <c r="H1472" s="37"/>
    </row>
    <row r="1473" spans="6:8" x14ac:dyDescent="0.2">
      <c r="F1473" s="37"/>
      <c r="G1473" s="37"/>
      <c r="H1473" s="37"/>
    </row>
    <row r="1474" spans="6:8" x14ac:dyDescent="0.2">
      <c r="F1474" s="37"/>
      <c r="G1474" s="37"/>
      <c r="H1474" s="37"/>
    </row>
    <row r="1475" spans="6:8" x14ac:dyDescent="0.2">
      <c r="F1475" s="37"/>
      <c r="G1475" s="37"/>
      <c r="H1475" s="37"/>
    </row>
    <row r="1476" spans="6:8" x14ac:dyDescent="0.2">
      <c r="F1476" s="37"/>
      <c r="G1476" s="37"/>
      <c r="H1476" s="37"/>
    </row>
    <row r="1477" spans="6:8" x14ac:dyDescent="0.2">
      <c r="F1477" s="37"/>
      <c r="G1477" s="37"/>
      <c r="H1477" s="37"/>
    </row>
    <row r="1478" spans="6:8" x14ac:dyDescent="0.2">
      <c r="F1478" s="37"/>
      <c r="G1478" s="37"/>
      <c r="H1478" s="37"/>
    </row>
    <row r="1479" spans="6:8" x14ac:dyDescent="0.2">
      <c r="F1479" s="37"/>
      <c r="G1479" s="37"/>
      <c r="H1479" s="37"/>
    </row>
    <row r="1480" spans="6:8" x14ac:dyDescent="0.2">
      <c r="F1480" s="37"/>
      <c r="G1480" s="37"/>
      <c r="H1480" s="37"/>
    </row>
    <row r="1481" spans="6:8" x14ac:dyDescent="0.2">
      <c r="F1481" s="37"/>
      <c r="G1481" s="37"/>
      <c r="H1481" s="37"/>
    </row>
    <row r="1482" spans="6:8" x14ac:dyDescent="0.2">
      <c r="F1482" s="37"/>
      <c r="G1482" s="37"/>
      <c r="H1482" s="37"/>
    </row>
    <row r="1483" spans="6:8" x14ac:dyDescent="0.2">
      <c r="F1483" s="37"/>
      <c r="G1483" s="37"/>
      <c r="H1483" s="37"/>
    </row>
    <row r="1484" spans="6:8" x14ac:dyDescent="0.2">
      <c r="F1484" s="37"/>
      <c r="G1484" s="37"/>
      <c r="H1484" s="37"/>
    </row>
    <row r="1485" spans="6:8" x14ac:dyDescent="0.2">
      <c r="F1485" s="37"/>
      <c r="G1485" s="37"/>
      <c r="H1485" s="37"/>
    </row>
    <row r="1486" spans="6:8" x14ac:dyDescent="0.2">
      <c r="F1486" s="37"/>
      <c r="G1486" s="37"/>
      <c r="H1486" s="37"/>
    </row>
    <row r="1487" spans="6:8" x14ac:dyDescent="0.2">
      <c r="F1487" s="37"/>
      <c r="G1487" s="37"/>
      <c r="H1487" s="37"/>
    </row>
    <row r="1488" spans="6:8" x14ac:dyDescent="0.2">
      <c r="F1488" s="37"/>
      <c r="G1488" s="37"/>
      <c r="H1488" s="37"/>
    </row>
    <row r="1489" spans="6:8" x14ac:dyDescent="0.2">
      <c r="F1489" s="37"/>
      <c r="G1489" s="37"/>
      <c r="H1489" s="37"/>
    </row>
    <row r="1490" spans="6:8" x14ac:dyDescent="0.2">
      <c r="F1490" s="37"/>
      <c r="G1490" s="37"/>
      <c r="H1490" s="37"/>
    </row>
    <row r="1491" spans="6:8" x14ac:dyDescent="0.2">
      <c r="F1491" s="37"/>
      <c r="G1491" s="37"/>
      <c r="H1491" s="37"/>
    </row>
    <row r="1492" spans="6:8" x14ac:dyDescent="0.2">
      <c r="F1492" s="37"/>
      <c r="G1492" s="37"/>
      <c r="H1492" s="37"/>
    </row>
    <row r="1493" spans="6:8" x14ac:dyDescent="0.2">
      <c r="F1493" s="37"/>
      <c r="G1493" s="37"/>
      <c r="H1493" s="37"/>
    </row>
    <row r="1494" spans="6:8" x14ac:dyDescent="0.2">
      <c r="F1494" s="37"/>
      <c r="G1494" s="37"/>
      <c r="H1494" s="37"/>
    </row>
    <row r="1495" spans="6:8" x14ac:dyDescent="0.2">
      <c r="F1495" s="37"/>
      <c r="G1495" s="37"/>
      <c r="H1495" s="37"/>
    </row>
    <row r="1496" spans="6:8" x14ac:dyDescent="0.2">
      <c r="F1496" s="37"/>
      <c r="G1496" s="37"/>
      <c r="H1496" s="37"/>
    </row>
    <row r="1497" spans="6:8" x14ac:dyDescent="0.2">
      <c r="F1497" s="37"/>
      <c r="G1497" s="37"/>
      <c r="H1497" s="37"/>
    </row>
    <row r="1498" spans="6:8" x14ac:dyDescent="0.2">
      <c r="F1498" s="37"/>
      <c r="G1498" s="37"/>
      <c r="H1498" s="37"/>
    </row>
    <row r="1499" spans="6:8" x14ac:dyDescent="0.2">
      <c r="F1499" s="37"/>
      <c r="G1499" s="37"/>
      <c r="H1499" s="37"/>
    </row>
    <row r="1500" spans="6:8" x14ac:dyDescent="0.2">
      <c r="F1500" s="37"/>
      <c r="G1500" s="37"/>
      <c r="H1500" s="37"/>
    </row>
    <row r="1501" spans="6:8" x14ac:dyDescent="0.2">
      <c r="F1501" s="37"/>
      <c r="G1501" s="37"/>
      <c r="H1501" s="37"/>
    </row>
    <row r="1502" spans="6:8" x14ac:dyDescent="0.2">
      <c r="F1502" s="37"/>
      <c r="G1502" s="37"/>
      <c r="H1502" s="37"/>
    </row>
    <row r="1503" spans="6:8" x14ac:dyDescent="0.2">
      <c r="F1503" s="37"/>
      <c r="G1503" s="37"/>
      <c r="H1503" s="37"/>
    </row>
    <row r="1504" spans="6:8" x14ac:dyDescent="0.2">
      <c r="F1504" s="37"/>
      <c r="G1504" s="37"/>
      <c r="H1504" s="37"/>
    </row>
    <row r="1505" spans="6:8" x14ac:dyDescent="0.2">
      <c r="F1505" s="37"/>
      <c r="G1505" s="37"/>
      <c r="H1505" s="37"/>
    </row>
    <row r="1506" spans="6:8" x14ac:dyDescent="0.2">
      <c r="F1506" s="37"/>
      <c r="G1506" s="37"/>
      <c r="H1506" s="37"/>
    </row>
    <row r="1507" spans="6:8" x14ac:dyDescent="0.2">
      <c r="F1507" s="37"/>
      <c r="G1507" s="37"/>
      <c r="H1507" s="37"/>
    </row>
    <row r="1508" spans="6:8" x14ac:dyDescent="0.2">
      <c r="F1508" s="37"/>
      <c r="G1508" s="37"/>
      <c r="H1508" s="37"/>
    </row>
    <row r="1509" spans="6:8" x14ac:dyDescent="0.2">
      <c r="F1509" s="37"/>
      <c r="G1509" s="37"/>
      <c r="H1509" s="37"/>
    </row>
    <row r="1510" spans="6:8" x14ac:dyDescent="0.2">
      <c r="F1510" s="37"/>
      <c r="G1510" s="37"/>
      <c r="H1510" s="37"/>
    </row>
    <row r="1511" spans="6:8" x14ac:dyDescent="0.2">
      <c r="F1511" s="37"/>
      <c r="G1511" s="37"/>
      <c r="H1511" s="37"/>
    </row>
    <row r="1512" spans="6:8" x14ac:dyDescent="0.2">
      <c r="F1512" s="37"/>
      <c r="G1512" s="37"/>
      <c r="H1512" s="37"/>
    </row>
    <row r="1513" spans="6:8" x14ac:dyDescent="0.2">
      <c r="F1513" s="37"/>
      <c r="G1513" s="37"/>
      <c r="H1513" s="37"/>
    </row>
    <row r="1514" spans="6:8" x14ac:dyDescent="0.2">
      <c r="F1514" s="37"/>
      <c r="G1514" s="37"/>
      <c r="H1514" s="37"/>
    </row>
    <row r="1515" spans="6:8" x14ac:dyDescent="0.2">
      <c r="F1515" s="37"/>
      <c r="G1515" s="37"/>
      <c r="H1515" s="37"/>
    </row>
    <row r="1516" spans="6:8" x14ac:dyDescent="0.2">
      <c r="F1516" s="37"/>
      <c r="G1516" s="37"/>
      <c r="H1516" s="37"/>
    </row>
    <row r="1517" spans="6:8" x14ac:dyDescent="0.2">
      <c r="F1517" s="37"/>
      <c r="G1517" s="37"/>
      <c r="H1517" s="37"/>
    </row>
    <row r="1518" spans="6:8" x14ac:dyDescent="0.2">
      <c r="F1518" s="37"/>
      <c r="G1518" s="37"/>
      <c r="H1518" s="37"/>
    </row>
    <row r="1519" spans="6:8" x14ac:dyDescent="0.2">
      <c r="F1519" s="37"/>
      <c r="G1519" s="37"/>
      <c r="H1519" s="37"/>
    </row>
    <row r="1520" spans="6:8" x14ac:dyDescent="0.2">
      <c r="F1520" s="37"/>
      <c r="G1520" s="37"/>
      <c r="H1520" s="37"/>
    </row>
    <row r="1521" spans="6:8" x14ac:dyDescent="0.2">
      <c r="F1521" s="37"/>
      <c r="G1521" s="37"/>
      <c r="H1521" s="37"/>
    </row>
    <row r="1522" spans="6:8" x14ac:dyDescent="0.2">
      <c r="F1522" s="37"/>
      <c r="G1522" s="37"/>
      <c r="H1522" s="37"/>
    </row>
    <row r="1523" spans="6:8" x14ac:dyDescent="0.2">
      <c r="F1523" s="37"/>
      <c r="G1523" s="37"/>
      <c r="H1523" s="37"/>
    </row>
    <row r="1524" spans="6:8" x14ac:dyDescent="0.2">
      <c r="F1524" s="37"/>
      <c r="G1524" s="37"/>
      <c r="H1524" s="37"/>
    </row>
    <row r="1525" spans="6:8" x14ac:dyDescent="0.2">
      <c r="F1525" s="37"/>
      <c r="G1525" s="37"/>
      <c r="H1525" s="37"/>
    </row>
    <row r="1526" spans="6:8" x14ac:dyDescent="0.2">
      <c r="F1526" s="37"/>
      <c r="G1526" s="37"/>
      <c r="H1526" s="37"/>
    </row>
    <row r="1527" spans="6:8" x14ac:dyDescent="0.2">
      <c r="F1527" s="37"/>
      <c r="G1527" s="37"/>
      <c r="H1527" s="37"/>
    </row>
    <row r="1528" spans="6:8" x14ac:dyDescent="0.2">
      <c r="F1528" s="37"/>
      <c r="G1528" s="37"/>
      <c r="H1528" s="37"/>
    </row>
    <row r="1529" spans="6:8" x14ac:dyDescent="0.2">
      <c r="F1529" s="37"/>
      <c r="G1529" s="37"/>
      <c r="H1529" s="37"/>
    </row>
    <row r="1530" spans="6:8" x14ac:dyDescent="0.2">
      <c r="F1530" s="37"/>
      <c r="G1530" s="37"/>
      <c r="H1530" s="37"/>
    </row>
    <row r="1531" spans="6:8" x14ac:dyDescent="0.2">
      <c r="F1531" s="37"/>
      <c r="G1531" s="37"/>
      <c r="H1531" s="37"/>
    </row>
    <row r="1532" spans="6:8" x14ac:dyDescent="0.2">
      <c r="F1532" s="37"/>
      <c r="G1532" s="37"/>
      <c r="H1532" s="37"/>
    </row>
    <row r="1533" spans="6:8" x14ac:dyDescent="0.2">
      <c r="F1533" s="37"/>
      <c r="G1533" s="37"/>
      <c r="H1533" s="37"/>
    </row>
    <row r="1534" spans="6:8" x14ac:dyDescent="0.2">
      <c r="F1534" s="37"/>
      <c r="G1534" s="37"/>
      <c r="H1534" s="37"/>
    </row>
    <row r="1535" spans="6:8" x14ac:dyDescent="0.2">
      <c r="F1535" s="37"/>
      <c r="G1535" s="37"/>
      <c r="H1535" s="37"/>
    </row>
    <row r="1536" spans="6:8" x14ac:dyDescent="0.2">
      <c r="F1536" s="37"/>
      <c r="G1536" s="37"/>
      <c r="H1536" s="37"/>
    </row>
    <row r="1537" spans="6:8" x14ac:dyDescent="0.2">
      <c r="F1537" s="37"/>
      <c r="G1537" s="37"/>
      <c r="H1537" s="37"/>
    </row>
    <row r="1538" spans="6:8" x14ac:dyDescent="0.2">
      <c r="F1538" s="37"/>
      <c r="G1538" s="37"/>
      <c r="H1538" s="37"/>
    </row>
    <row r="1539" spans="6:8" x14ac:dyDescent="0.2">
      <c r="F1539" s="37"/>
      <c r="G1539" s="37"/>
      <c r="H1539" s="37"/>
    </row>
    <row r="1540" spans="6:8" x14ac:dyDescent="0.2">
      <c r="F1540" s="37"/>
      <c r="G1540" s="37"/>
      <c r="H1540" s="37"/>
    </row>
    <row r="1541" spans="6:8" x14ac:dyDescent="0.2">
      <c r="F1541" s="37"/>
      <c r="G1541" s="37"/>
      <c r="H1541" s="37"/>
    </row>
    <row r="1542" spans="6:8" x14ac:dyDescent="0.2">
      <c r="F1542" s="37"/>
      <c r="G1542" s="37"/>
      <c r="H1542" s="37"/>
    </row>
    <row r="1543" spans="6:8" x14ac:dyDescent="0.2">
      <c r="F1543" s="37"/>
      <c r="G1543" s="37"/>
      <c r="H1543" s="37"/>
    </row>
    <row r="1544" spans="6:8" x14ac:dyDescent="0.2">
      <c r="F1544" s="37"/>
      <c r="G1544" s="37"/>
      <c r="H1544" s="37"/>
    </row>
    <row r="1545" spans="6:8" x14ac:dyDescent="0.2">
      <c r="F1545" s="37"/>
      <c r="G1545" s="37"/>
      <c r="H1545" s="37"/>
    </row>
    <row r="1546" spans="6:8" x14ac:dyDescent="0.2">
      <c r="F1546" s="37"/>
      <c r="G1546" s="37"/>
      <c r="H1546" s="37"/>
    </row>
    <row r="1547" spans="6:8" x14ac:dyDescent="0.2">
      <c r="F1547" s="37"/>
      <c r="G1547" s="37"/>
      <c r="H1547" s="37"/>
    </row>
    <row r="1548" spans="6:8" x14ac:dyDescent="0.2">
      <c r="F1548" s="37"/>
      <c r="G1548" s="37"/>
      <c r="H1548" s="37"/>
    </row>
    <row r="1549" spans="6:8" x14ac:dyDescent="0.2">
      <c r="F1549" s="37"/>
      <c r="G1549" s="37"/>
      <c r="H1549" s="37"/>
    </row>
    <row r="1550" spans="6:8" x14ac:dyDescent="0.2">
      <c r="F1550" s="37"/>
      <c r="G1550" s="37"/>
      <c r="H1550" s="37"/>
    </row>
    <row r="1551" spans="6:8" x14ac:dyDescent="0.2">
      <c r="F1551" s="37"/>
      <c r="G1551" s="37"/>
      <c r="H1551" s="37"/>
    </row>
    <row r="1552" spans="6:8" x14ac:dyDescent="0.2">
      <c r="F1552" s="37"/>
      <c r="G1552" s="37"/>
      <c r="H1552" s="37"/>
    </row>
    <row r="1553" spans="6:8" x14ac:dyDescent="0.2">
      <c r="F1553" s="37"/>
      <c r="G1553" s="37"/>
      <c r="H1553" s="37"/>
    </row>
    <row r="1554" spans="6:8" x14ac:dyDescent="0.2">
      <c r="F1554" s="37"/>
      <c r="G1554" s="37"/>
      <c r="H1554" s="37"/>
    </row>
    <row r="1555" spans="6:8" x14ac:dyDescent="0.2">
      <c r="F1555" s="37"/>
      <c r="G1555" s="37"/>
      <c r="H1555" s="37"/>
    </row>
    <row r="1556" spans="6:8" x14ac:dyDescent="0.2">
      <c r="F1556" s="37"/>
      <c r="G1556" s="37"/>
      <c r="H1556" s="37"/>
    </row>
    <row r="1557" spans="6:8" x14ac:dyDescent="0.2">
      <c r="F1557" s="37"/>
      <c r="G1557" s="37"/>
      <c r="H1557" s="37"/>
    </row>
    <row r="1558" spans="6:8" x14ac:dyDescent="0.2">
      <c r="F1558" s="37"/>
      <c r="G1558" s="37"/>
      <c r="H1558" s="37"/>
    </row>
    <row r="1559" spans="6:8" x14ac:dyDescent="0.2">
      <c r="F1559" s="37"/>
      <c r="G1559" s="37"/>
      <c r="H1559" s="37"/>
    </row>
    <row r="1560" spans="6:8" x14ac:dyDescent="0.2">
      <c r="F1560" s="37"/>
      <c r="G1560" s="37"/>
      <c r="H1560" s="37"/>
    </row>
    <row r="1561" spans="6:8" x14ac:dyDescent="0.2">
      <c r="F1561" s="37"/>
      <c r="G1561" s="37"/>
      <c r="H1561" s="37"/>
    </row>
    <row r="1562" spans="6:8" x14ac:dyDescent="0.2">
      <c r="F1562" s="37"/>
      <c r="G1562" s="37"/>
      <c r="H1562" s="37"/>
    </row>
    <row r="1563" spans="6:8" x14ac:dyDescent="0.2">
      <c r="F1563" s="37"/>
      <c r="G1563" s="37"/>
      <c r="H1563" s="37"/>
    </row>
    <row r="1564" spans="6:8" x14ac:dyDescent="0.2">
      <c r="F1564" s="37"/>
      <c r="G1564" s="37"/>
      <c r="H1564" s="37"/>
    </row>
    <row r="1565" spans="6:8" x14ac:dyDescent="0.2">
      <c r="F1565" s="37"/>
      <c r="G1565" s="37"/>
      <c r="H1565" s="37"/>
    </row>
    <row r="1566" spans="6:8" x14ac:dyDescent="0.2">
      <c r="F1566" s="37"/>
      <c r="G1566" s="37"/>
      <c r="H1566" s="37"/>
    </row>
    <row r="1567" spans="6:8" x14ac:dyDescent="0.2">
      <c r="F1567" s="37"/>
      <c r="G1567" s="37"/>
      <c r="H1567" s="37"/>
    </row>
    <row r="1568" spans="6:8" x14ac:dyDescent="0.2">
      <c r="F1568" s="37"/>
      <c r="G1568" s="37"/>
      <c r="H1568" s="37"/>
    </row>
    <row r="1569" spans="6:8" x14ac:dyDescent="0.2">
      <c r="F1569" s="37"/>
      <c r="G1569" s="37"/>
      <c r="H1569" s="37"/>
    </row>
    <row r="1570" spans="6:8" x14ac:dyDescent="0.2">
      <c r="F1570" s="37"/>
      <c r="G1570" s="37"/>
      <c r="H1570" s="37"/>
    </row>
    <row r="1571" spans="6:8" x14ac:dyDescent="0.2">
      <c r="F1571" s="37"/>
      <c r="G1571" s="37"/>
      <c r="H1571" s="37"/>
    </row>
    <row r="1572" spans="6:8" x14ac:dyDescent="0.2">
      <c r="F1572" s="37"/>
      <c r="G1572" s="37"/>
      <c r="H1572" s="37"/>
    </row>
    <row r="1573" spans="6:8" x14ac:dyDescent="0.2">
      <c r="F1573" s="37"/>
      <c r="G1573" s="37"/>
      <c r="H1573" s="37"/>
    </row>
    <row r="1574" spans="6:8" x14ac:dyDescent="0.2">
      <c r="F1574" s="37"/>
      <c r="G1574" s="37"/>
      <c r="H1574" s="37"/>
    </row>
    <row r="1575" spans="6:8" x14ac:dyDescent="0.2">
      <c r="F1575" s="37"/>
      <c r="G1575" s="37"/>
      <c r="H1575" s="37"/>
    </row>
    <row r="1576" spans="6:8" x14ac:dyDescent="0.2">
      <c r="F1576" s="37"/>
      <c r="G1576" s="37"/>
      <c r="H1576" s="37"/>
    </row>
    <row r="1577" spans="6:8" x14ac:dyDescent="0.2">
      <c r="F1577" s="37"/>
      <c r="G1577" s="37"/>
      <c r="H1577" s="37"/>
    </row>
    <row r="1578" spans="6:8" x14ac:dyDescent="0.2">
      <c r="F1578" s="37"/>
      <c r="G1578" s="37"/>
      <c r="H1578" s="37"/>
    </row>
    <row r="1579" spans="6:8" x14ac:dyDescent="0.2">
      <c r="F1579" s="37"/>
      <c r="G1579" s="37"/>
      <c r="H1579" s="37"/>
    </row>
    <row r="1580" spans="6:8" x14ac:dyDescent="0.2">
      <c r="F1580" s="37"/>
      <c r="G1580" s="37"/>
      <c r="H1580" s="37"/>
    </row>
    <row r="1581" spans="6:8" x14ac:dyDescent="0.2">
      <c r="F1581" s="37"/>
      <c r="G1581" s="37"/>
      <c r="H1581" s="37"/>
    </row>
    <row r="1582" spans="6:8" x14ac:dyDescent="0.2">
      <c r="F1582" s="37"/>
      <c r="G1582" s="37"/>
      <c r="H1582" s="37"/>
    </row>
    <row r="1583" spans="6:8" x14ac:dyDescent="0.2">
      <c r="F1583" s="37"/>
      <c r="G1583" s="37"/>
      <c r="H1583" s="37"/>
    </row>
    <row r="1584" spans="6:8" x14ac:dyDescent="0.2">
      <c r="F1584" s="37"/>
      <c r="G1584" s="37"/>
      <c r="H1584" s="37"/>
    </row>
    <row r="1585" spans="6:8" x14ac:dyDescent="0.2">
      <c r="F1585" s="37"/>
      <c r="G1585" s="37"/>
      <c r="H1585" s="37"/>
    </row>
    <row r="1586" spans="6:8" x14ac:dyDescent="0.2">
      <c r="F1586" s="37"/>
      <c r="G1586" s="37"/>
      <c r="H1586" s="37"/>
    </row>
    <row r="1587" spans="6:8" x14ac:dyDescent="0.2">
      <c r="F1587" s="37"/>
      <c r="G1587" s="37"/>
      <c r="H1587" s="37"/>
    </row>
    <row r="1588" spans="6:8" x14ac:dyDescent="0.2">
      <c r="F1588" s="37"/>
      <c r="G1588" s="37"/>
      <c r="H1588" s="37"/>
    </row>
    <row r="1589" spans="6:8" x14ac:dyDescent="0.2">
      <c r="F1589" s="37"/>
      <c r="G1589" s="37"/>
      <c r="H1589" s="37"/>
    </row>
    <row r="1590" spans="6:8" x14ac:dyDescent="0.2">
      <c r="F1590" s="37"/>
      <c r="G1590" s="37"/>
      <c r="H1590" s="37"/>
    </row>
    <row r="1591" spans="6:8" x14ac:dyDescent="0.2">
      <c r="F1591" s="37"/>
      <c r="G1591" s="37"/>
      <c r="H1591" s="37"/>
    </row>
    <row r="1592" spans="6:8" x14ac:dyDescent="0.2">
      <c r="F1592" s="37"/>
      <c r="G1592" s="37"/>
      <c r="H1592" s="37"/>
    </row>
    <row r="1593" spans="6:8" x14ac:dyDescent="0.2">
      <c r="F1593" s="37"/>
      <c r="G1593" s="37"/>
      <c r="H1593" s="37"/>
    </row>
    <row r="1594" spans="6:8" x14ac:dyDescent="0.2">
      <c r="F1594" s="37"/>
      <c r="G1594" s="37"/>
      <c r="H1594" s="37"/>
    </row>
    <row r="1595" spans="6:8" x14ac:dyDescent="0.2">
      <c r="F1595" s="37"/>
      <c r="G1595" s="37"/>
      <c r="H1595" s="37"/>
    </row>
    <row r="1596" spans="6:8" x14ac:dyDescent="0.2">
      <c r="F1596" s="37"/>
      <c r="G1596" s="37"/>
      <c r="H1596" s="37"/>
    </row>
    <row r="1597" spans="6:8" x14ac:dyDescent="0.2">
      <c r="F1597" s="37"/>
      <c r="G1597" s="37"/>
      <c r="H1597" s="37"/>
    </row>
    <row r="1598" spans="6:8" x14ac:dyDescent="0.2">
      <c r="F1598" s="37"/>
      <c r="G1598" s="37"/>
      <c r="H1598" s="37"/>
    </row>
    <row r="1599" spans="6:8" x14ac:dyDescent="0.2">
      <c r="F1599" s="37"/>
      <c r="G1599" s="37"/>
      <c r="H1599" s="37"/>
    </row>
    <row r="1600" spans="6:8" x14ac:dyDescent="0.2">
      <c r="F1600" s="37"/>
      <c r="G1600" s="37"/>
      <c r="H1600" s="37"/>
    </row>
    <row r="1601" spans="6:8" x14ac:dyDescent="0.2">
      <c r="F1601" s="37"/>
      <c r="G1601" s="37"/>
      <c r="H1601" s="37"/>
    </row>
    <row r="1602" spans="6:8" x14ac:dyDescent="0.2">
      <c r="F1602" s="37"/>
      <c r="G1602" s="37"/>
      <c r="H1602" s="37"/>
    </row>
    <row r="1603" spans="6:8" x14ac:dyDescent="0.2">
      <c r="F1603" s="37"/>
      <c r="G1603" s="37"/>
      <c r="H1603" s="37"/>
    </row>
    <row r="1604" spans="6:8" x14ac:dyDescent="0.2">
      <c r="F1604" s="37"/>
      <c r="G1604" s="37"/>
      <c r="H1604" s="37"/>
    </row>
    <row r="1605" spans="6:8" x14ac:dyDescent="0.2">
      <c r="F1605" s="37"/>
      <c r="G1605" s="37"/>
      <c r="H1605" s="37"/>
    </row>
    <row r="1606" spans="6:8" x14ac:dyDescent="0.2">
      <c r="F1606" s="37"/>
      <c r="G1606" s="37"/>
      <c r="H1606" s="37"/>
    </row>
    <row r="1607" spans="6:8" x14ac:dyDescent="0.2">
      <c r="F1607" s="37"/>
      <c r="G1607" s="37"/>
      <c r="H1607" s="37"/>
    </row>
    <row r="1608" spans="6:8" x14ac:dyDescent="0.2">
      <c r="F1608" s="37"/>
      <c r="G1608" s="37"/>
      <c r="H1608" s="37"/>
    </row>
    <row r="1609" spans="6:8" x14ac:dyDescent="0.2">
      <c r="F1609" s="37"/>
      <c r="G1609" s="37"/>
      <c r="H1609" s="37"/>
    </row>
    <row r="1610" spans="6:8" x14ac:dyDescent="0.2">
      <c r="F1610" s="37"/>
      <c r="G1610" s="37"/>
      <c r="H1610" s="37"/>
    </row>
    <row r="1611" spans="6:8" x14ac:dyDescent="0.2">
      <c r="F1611" s="37"/>
      <c r="G1611" s="37"/>
      <c r="H1611" s="37"/>
    </row>
    <row r="1612" spans="6:8" x14ac:dyDescent="0.2">
      <c r="F1612" s="37"/>
      <c r="G1612" s="37"/>
      <c r="H1612" s="37"/>
    </row>
    <row r="1613" spans="6:8" x14ac:dyDescent="0.2">
      <c r="F1613" s="37"/>
      <c r="G1613" s="37"/>
      <c r="H1613" s="37"/>
    </row>
    <row r="1614" spans="6:8" x14ac:dyDescent="0.2">
      <c r="F1614" s="37"/>
      <c r="G1614" s="37"/>
      <c r="H1614" s="37"/>
    </row>
    <row r="1615" spans="6:8" x14ac:dyDescent="0.2">
      <c r="F1615" s="37"/>
      <c r="G1615" s="37"/>
      <c r="H1615" s="37"/>
    </row>
    <row r="1616" spans="6:8" x14ac:dyDescent="0.2">
      <c r="F1616" s="37"/>
      <c r="G1616" s="37"/>
      <c r="H1616" s="37"/>
    </row>
    <row r="1617" spans="6:8" x14ac:dyDescent="0.2">
      <c r="F1617" s="37"/>
      <c r="G1617" s="37"/>
      <c r="H1617" s="37"/>
    </row>
    <row r="1618" spans="6:8" x14ac:dyDescent="0.2">
      <c r="F1618" s="37"/>
      <c r="G1618" s="37"/>
      <c r="H1618" s="37"/>
    </row>
    <row r="1619" spans="6:8" x14ac:dyDescent="0.2">
      <c r="F1619" s="37"/>
      <c r="G1619" s="37"/>
      <c r="H1619" s="37"/>
    </row>
    <row r="1620" spans="6:8" x14ac:dyDescent="0.2">
      <c r="F1620" s="37"/>
      <c r="G1620" s="37"/>
      <c r="H1620" s="37"/>
    </row>
    <row r="1621" spans="6:8" x14ac:dyDescent="0.2">
      <c r="F1621" s="37"/>
      <c r="G1621" s="37"/>
      <c r="H1621" s="37"/>
    </row>
    <row r="1622" spans="6:8" x14ac:dyDescent="0.2">
      <c r="F1622" s="37"/>
      <c r="G1622" s="37"/>
      <c r="H1622" s="37"/>
    </row>
    <row r="1623" spans="6:8" x14ac:dyDescent="0.2">
      <c r="F1623" s="37"/>
      <c r="G1623" s="37"/>
      <c r="H1623" s="37"/>
    </row>
    <row r="1624" spans="6:8" x14ac:dyDescent="0.2">
      <c r="F1624" s="37"/>
      <c r="G1624" s="37"/>
      <c r="H1624" s="37"/>
    </row>
    <row r="1625" spans="6:8" x14ac:dyDescent="0.2">
      <c r="F1625" s="37"/>
      <c r="G1625" s="37"/>
      <c r="H1625" s="37"/>
    </row>
    <row r="1626" spans="6:8" x14ac:dyDescent="0.2">
      <c r="F1626" s="37"/>
      <c r="G1626" s="37"/>
      <c r="H1626" s="37"/>
    </row>
    <row r="1627" spans="6:8" x14ac:dyDescent="0.2">
      <c r="F1627" s="37"/>
      <c r="G1627" s="37"/>
      <c r="H1627" s="37"/>
    </row>
    <row r="1628" spans="6:8" x14ac:dyDescent="0.2">
      <c r="F1628" s="37"/>
      <c r="G1628" s="37"/>
      <c r="H1628" s="37"/>
    </row>
    <row r="1629" spans="6:8" x14ac:dyDescent="0.2">
      <c r="F1629" s="37"/>
      <c r="G1629" s="37"/>
      <c r="H1629" s="37"/>
    </row>
    <row r="1630" spans="6:8" x14ac:dyDescent="0.2">
      <c r="F1630" s="37"/>
      <c r="G1630" s="37"/>
      <c r="H1630" s="37"/>
    </row>
    <row r="1631" spans="6:8" x14ac:dyDescent="0.2">
      <c r="F1631" s="37"/>
      <c r="G1631" s="37"/>
      <c r="H1631" s="37"/>
    </row>
    <row r="1632" spans="6:8" x14ac:dyDescent="0.2">
      <c r="F1632" s="37"/>
      <c r="G1632" s="37"/>
      <c r="H1632" s="37"/>
    </row>
    <row r="1633" spans="6:8" x14ac:dyDescent="0.2">
      <c r="F1633" s="37"/>
      <c r="G1633" s="37"/>
      <c r="H1633" s="37"/>
    </row>
    <row r="1634" spans="6:8" x14ac:dyDescent="0.2">
      <c r="F1634" s="37"/>
      <c r="G1634" s="37"/>
      <c r="H1634" s="37"/>
    </row>
    <row r="1635" spans="6:8" x14ac:dyDescent="0.2">
      <c r="F1635" s="37"/>
      <c r="G1635" s="37"/>
      <c r="H1635" s="37"/>
    </row>
    <row r="1636" spans="6:8" x14ac:dyDescent="0.2">
      <c r="F1636" s="37"/>
      <c r="G1636" s="37"/>
      <c r="H1636" s="37"/>
    </row>
    <row r="1637" spans="6:8" x14ac:dyDescent="0.2">
      <c r="F1637" s="37"/>
      <c r="G1637" s="37"/>
      <c r="H1637" s="37"/>
    </row>
    <row r="1638" spans="6:8" x14ac:dyDescent="0.2">
      <c r="F1638" s="37"/>
      <c r="G1638" s="37"/>
      <c r="H1638" s="37"/>
    </row>
    <row r="1639" spans="6:8" x14ac:dyDescent="0.2">
      <c r="F1639" s="37"/>
      <c r="G1639" s="37"/>
      <c r="H1639" s="37"/>
    </row>
    <row r="1640" spans="6:8" x14ac:dyDescent="0.2">
      <c r="F1640" s="37"/>
      <c r="G1640" s="37"/>
      <c r="H1640" s="37"/>
    </row>
    <row r="1641" spans="6:8" x14ac:dyDescent="0.2">
      <c r="F1641" s="37"/>
      <c r="G1641" s="37"/>
      <c r="H1641" s="37"/>
    </row>
    <row r="1642" spans="6:8" x14ac:dyDescent="0.2">
      <c r="F1642" s="37"/>
      <c r="G1642" s="37"/>
      <c r="H1642" s="37"/>
    </row>
    <row r="1643" spans="6:8" x14ac:dyDescent="0.2">
      <c r="F1643" s="37"/>
      <c r="G1643" s="37"/>
      <c r="H1643" s="37"/>
    </row>
    <row r="1644" spans="6:8" x14ac:dyDescent="0.2">
      <c r="F1644" s="37"/>
      <c r="G1644" s="37"/>
      <c r="H1644" s="37"/>
    </row>
    <row r="1645" spans="6:8" x14ac:dyDescent="0.2">
      <c r="F1645" s="37"/>
      <c r="G1645" s="37"/>
      <c r="H1645" s="37"/>
    </row>
    <row r="1646" spans="6:8" x14ac:dyDescent="0.2">
      <c r="F1646" s="37"/>
      <c r="G1646" s="37"/>
      <c r="H1646" s="37"/>
    </row>
    <row r="1647" spans="6:8" x14ac:dyDescent="0.2">
      <c r="F1647" s="37"/>
      <c r="G1647" s="37"/>
      <c r="H1647" s="37"/>
    </row>
    <row r="1648" spans="6:8" x14ac:dyDescent="0.2">
      <c r="F1648" s="37"/>
      <c r="G1648" s="37"/>
      <c r="H1648" s="37"/>
    </row>
    <row r="1649" spans="6:8" x14ac:dyDescent="0.2">
      <c r="F1649" s="37"/>
      <c r="G1649" s="37"/>
      <c r="H1649" s="37"/>
    </row>
    <row r="1650" spans="6:8" x14ac:dyDescent="0.2">
      <c r="F1650" s="37"/>
      <c r="G1650" s="37"/>
      <c r="H1650" s="37"/>
    </row>
    <row r="1651" spans="6:8" x14ac:dyDescent="0.2">
      <c r="F1651" s="37"/>
      <c r="G1651" s="37"/>
      <c r="H1651" s="37"/>
    </row>
    <row r="1652" spans="6:8" x14ac:dyDescent="0.2">
      <c r="F1652" s="37"/>
      <c r="G1652" s="37"/>
      <c r="H1652" s="37"/>
    </row>
    <row r="1653" spans="6:8" x14ac:dyDescent="0.2">
      <c r="F1653" s="37"/>
      <c r="G1653" s="37"/>
      <c r="H1653" s="37"/>
    </row>
    <row r="1654" spans="6:8" x14ac:dyDescent="0.2">
      <c r="F1654" s="37"/>
      <c r="G1654" s="37"/>
      <c r="H1654" s="37"/>
    </row>
    <row r="1655" spans="6:8" x14ac:dyDescent="0.2">
      <c r="F1655" s="37"/>
      <c r="G1655" s="37"/>
      <c r="H1655" s="37"/>
    </row>
    <row r="1656" spans="6:8" x14ac:dyDescent="0.2">
      <c r="F1656" s="37"/>
      <c r="G1656" s="37"/>
      <c r="H1656" s="37"/>
    </row>
    <row r="1657" spans="6:8" x14ac:dyDescent="0.2">
      <c r="F1657" s="37"/>
      <c r="G1657" s="37"/>
      <c r="H1657" s="37"/>
    </row>
    <row r="1658" spans="6:8" x14ac:dyDescent="0.2">
      <c r="F1658" s="37"/>
      <c r="G1658" s="37"/>
      <c r="H1658" s="37"/>
    </row>
    <row r="1659" spans="6:8" x14ac:dyDescent="0.2">
      <c r="F1659" s="37"/>
      <c r="G1659" s="37"/>
      <c r="H1659" s="37"/>
    </row>
    <row r="1660" spans="6:8" x14ac:dyDescent="0.2">
      <c r="F1660" s="37"/>
      <c r="G1660" s="37"/>
      <c r="H1660" s="37"/>
    </row>
    <row r="1661" spans="6:8" x14ac:dyDescent="0.2">
      <c r="F1661" s="37"/>
      <c r="G1661" s="37"/>
      <c r="H1661" s="37"/>
    </row>
    <row r="1662" spans="6:8" x14ac:dyDescent="0.2">
      <c r="F1662" s="37"/>
      <c r="G1662" s="37"/>
      <c r="H1662" s="37"/>
    </row>
    <row r="1663" spans="6:8" x14ac:dyDescent="0.2">
      <c r="F1663" s="37"/>
      <c r="G1663" s="37"/>
      <c r="H1663" s="37"/>
    </row>
    <row r="1664" spans="6:8" x14ac:dyDescent="0.2">
      <c r="F1664" s="37"/>
      <c r="G1664" s="37"/>
      <c r="H1664" s="37"/>
    </row>
    <row r="1665" spans="6:8" x14ac:dyDescent="0.2">
      <c r="F1665" s="37"/>
      <c r="G1665" s="37"/>
      <c r="H1665" s="37"/>
    </row>
    <row r="1666" spans="6:8" x14ac:dyDescent="0.2">
      <c r="F1666" s="37"/>
      <c r="G1666" s="37"/>
      <c r="H1666" s="37"/>
    </row>
    <row r="1667" spans="6:8" x14ac:dyDescent="0.2">
      <c r="F1667" s="37"/>
      <c r="G1667" s="37"/>
      <c r="H1667" s="37"/>
    </row>
    <row r="1668" spans="6:8" x14ac:dyDescent="0.2">
      <c r="F1668" s="37"/>
      <c r="G1668" s="37"/>
      <c r="H1668" s="37"/>
    </row>
    <row r="1669" spans="6:8" x14ac:dyDescent="0.2">
      <c r="F1669" s="37"/>
      <c r="G1669" s="37"/>
      <c r="H1669" s="37"/>
    </row>
    <row r="1670" spans="6:8" x14ac:dyDescent="0.2">
      <c r="F1670" s="37"/>
      <c r="G1670" s="37"/>
      <c r="H1670" s="37"/>
    </row>
    <row r="1671" spans="6:8" x14ac:dyDescent="0.2">
      <c r="F1671" s="37"/>
      <c r="G1671" s="37"/>
      <c r="H1671" s="37"/>
    </row>
    <row r="1672" spans="6:8" x14ac:dyDescent="0.2">
      <c r="F1672" s="37"/>
      <c r="G1672" s="37"/>
      <c r="H1672" s="37"/>
    </row>
    <row r="1673" spans="6:8" x14ac:dyDescent="0.2">
      <c r="F1673" s="37"/>
      <c r="G1673" s="37"/>
      <c r="H1673" s="37"/>
    </row>
    <row r="1674" spans="6:8" x14ac:dyDescent="0.2">
      <c r="F1674" s="37"/>
      <c r="G1674" s="37"/>
      <c r="H1674" s="37"/>
    </row>
    <row r="1675" spans="6:8" x14ac:dyDescent="0.2">
      <c r="F1675" s="37"/>
      <c r="G1675" s="37"/>
      <c r="H1675" s="37"/>
    </row>
    <row r="1676" spans="6:8" x14ac:dyDescent="0.2">
      <c r="F1676" s="37"/>
      <c r="G1676" s="37"/>
      <c r="H1676" s="37"/>
    </row>
    <row r="1677" spans="6:8" x14ac:dyDescent="0.2">
      <c r="F1677" s="37"/>
      <c r="G1677" s="37"/>
      <c r="H1677" s="37"/>
    </row>
    <row r="1678" spans="6:8" x14ac:dyDescent="0.2">
      <c r="F1678" s="37"/>
      <c r="G1678" s="37"/>
      <c r="H1678" s="37"/>
    </row>
    <row r="1679" spans="6:8" x14ac:dyDescent="0.2">
      <c r="F1679" s="37"/>
      <c r="G1679" s="37"/>
      <c r="H1679" s="37"/>
    </row>
    <row r="1680" spans="6:8" x14ac:dyDescent="0.2">
      <c r="F1680" s="37"/>
      <c r="G1680" s="37"/>
      <c r="H1680" s="37"/>
    </row>
    <row r="1681" spans="6:8" x14ac:dyDescent="0.2">
      <c r="F1681" s="37"/>
      <c r="G1681" s="37"/>
      <c r="H1681" s="37"/>
    </row>
    <row r="1682" spans="6:8" x14ac:dyDescent="0.2">
      <c r="F1682" s="37"/>
      <c r="G1682" s="37"/>
      <c r="H1682" s="37"/>
    </row>
    <row r="1683" spans="6:8" x14ac:dyDescent="0.2">
      <c r="F1683" s="37"/>
      <c r="G1683" s="37"/>
      <c r="H1683" s="37"/>
    </row>
    <row r="1684" spans="6:8" x14ac:dyDescent="0.2">
      <c r="F1684" s="37"/>
      <c r="G1684" s="37"/>
      <c r="H1684" s="37"/>
    </row>
    <row r="1685" spans="6:8" x14ac:dyDescent="0.2">
      <c r="F1685" s="37"/>
      <c r="G1685" s="37"/>
      <c r="H1685" s="37"/>
    </row>
    <row r="1686" spans="6:8" x14ac:dyDescent="0.2">
      <c r="F1686" s="37"/>
      <c r="G1686" s="37"/>
      <c r="H1686" s="37"/>
    </row>
    <row r="1687" spans="6:8" x14ac:dyDescent="0.2">
      <c r="F1687" s="37"/>
      <c r="G1687" s="37"/>
      <c r="H1687" s="37"/>
    </row>
    <row r="1688" spans="6:8" x14ac:dyDescent="0.2">
      <c r="F1688" s="37"/>
      <c r="G1688" s="37"/>
      <c r="H1688" s="37"/>
    </row>
    <row r="1689" spans="6:8" x14ac:dyDescent="0.2">
      <c r="F1689" s="37"/>
      <c r="G1689" s="37"/>
      <c r="H1689" s="37"/>
    </row>
    <row r="1690" spans="6:8" x14ac:dyDescent="0.2">
      <c r="F1690" s="37"/>
      <c r="G1690" s="37"/>
      <c r="H1690" s="37"/>
    </row>
    <row r="1691" spans="6:8" x14ac:dyDescent="0.2">
      <c r="F1691" s="37"/>
      <c r="G1691" s="37"/>
      <c r="H1691" s="37"/>
    </row>
    <row r="1692" spans="6:8" x14ac:dyDescent="0.2">
      <c r="F1692" s="37"/>
      <c r="G1692" s="37"/>
      <c r="H1692" s="37"/>
    </row>
    <row r="1693" spans="6:8" x14ac:dyDescent="0.2">
      <c r="F1693" s="37"/>
      <c r="G1693" s="37"/>
      <c r="H1693" s="37"/>
    </row>
    <row r="1694" spans="6:8" x14ac:dyDescent="0.2">
      <c r="F1694" s="37"/>
      <c r="G1694" s="37"/>
      <c r="H1694" s="37"/>
    </row>
    <row r="1695" spans="6:8" x14ac:dyDescent="0.2">
      <c r="F1695" s="37"/>
      <c r="G1695" s="37"/>
      <c r="H1695" s="37"/>
    </row>
    <row r="1696" spans="6:8" x14ac:dyDescent="0.2">
      <c r="F1696" s="37"/>
      <c r="G1696" s="37"/>
      <c r="H1696" s="37"/>
    </row>
    <row r="1697" spans="6:8" x14ac:dyDescent="0.2">
      <c r="F1697" s="37"/>
      <c r="G1697" s="37"/>
      <c r="H1697" s="37"/>
    </row>
    <row r="1698" spans="6:8" x14ac:dyDescent="0.2">
      <c r="F1698" s="37"/>
      <c r="G1698" s="37"/>
      <c r="H1698" s="37"/>
    </row>
    <row r="1699" spans="6:8" x14ac:dyDescent="0.2">
      <c r="F1699" s="37"/>
      <c r="G1699" s="37"/>
      <c r="H1699" s="37"/>
    </row>
    <row r="1700" spans="6:8" x14ac:dyDescent="0.2">
      <c r="F1700" s="37"/>
      <c r="G1700" s="37"/>
      <c r="H1700" s="37"/>
    </row>
    <row r="1701" spans="6:8" x14ac:dyDescent="0.2">
      <c r="F1701" s="37"/>
      <c r="G1701" s="37"/>
      <c r="H1701" s="37"/>
    </row>
    <row r="1702" spans="6:8" x14ac:dyDescent="0.2">
      <c r="F1702" s="37"/>
      <c r="G1702" s="37"/>
      <c r="H1702" s="37"/>
    </row>
    <row r="1703" spans="6:8" x14ac:dyDescent="0.2">
      <c r="F1703" s="37"/>
      <c r="G1703" s="37"/>
      <c r="H1703" s="37"/>
    </row>
    <row r="1704" spans="6:8" x14ac:dyDescent="0.2">
      <c r="F1704" s="37"/>
      <c r="G1704" s="37"/>
      <c r="H1704" s="37"/>
    </row>
    <row r="1705" spans="6:8" x14ac:dyDescent="0.2">
      <c r="F1705" s="37"/>
      <c r="G1705" s="37"/>
      <c r="H1705" s="37"/>
    </row>
    <row r="1706" spans="6:8" x14ac:dyDescent="0.2">
      <c r="F1706" s="37"/>
      <c r="G1706" s="37"/>
      <c r="H1706" s="37"/>
    </row>
    <row r="1707" spans="6:8" x14ac:dyDescent="0.2">
      <c r="F1707" s="37"/>
      <c r="G1707" s="37"/>
      <c r="H1707" s="37"/>
    </row>
    <row r="1708" spans="6:8" x14ac:dyDescent="0.2">
      <c r="F1708" s="37"/>
      <c r="G1708" s="37"/>
      <c r="H1708" s="37"/>
    </row>
    <row r="1709" spans="6:8" x14ac:dyDescent="0.2">
      <c r="F1709" s="37"/>
      <c r="G1709" s="37"/>
      <c r="H1709" s="37"/>
    </row>
    <row r="1710" spans="6:8" x14ac:dyDescent="0.2">
      <c r="F1710" s="37"/>
      <c r="G1710" s="37"/>
      <c r="H1710" s="37"/>
    </row>
    <row r="1711" spans="6:8" x14ac:dyDescent="0.2">
      <c r="F1711" s="37"/>
      <c r="G1711" s="37"/>
      <c r="H1711" s="37"/>
    </row>
    <row r="1712" spans="6:8" x14ac:dyDescent="0.2">
      <c r="F1712" s="37"/>
      <c r="G1712" s="37"/>
      <c r="H1712" s="37"/>
    </row>
    <row r="1713" spans="6:8" x14ac:dyDescent="0.2">
      <c r="F1713" s="37"/>
      <c r="G1713" s="37"/>
      <c r="H1713" s="37"/>
    </row>
    <row r="1714" spans="6:8" x14ac:dyDescent="0.2">
      <c r="F1714" s="37"/>
      <c r="G1714" s="37"/>
      <c r="H1714" s="37"/>
    </row>
    <row r="1715" spans="6:8" x14ac:dyDescent="0.2">
      <c r="F1715" s="37"/>
      <c r="G1715" s="37"/>
      <c r="H1715" s="37"/>
    </row>
    <row r="1716" spans="6:8" x14ac:dyDescent="0.2">
      <c r="F1716" s="37"/>
      <c r="G1716" s="37"/>
      <c r="H1716" s="37"/>
    </row>
    <row r="1717" spans="6:8" x14ac:dyDescent="0.2">
      <c r="F1717" s="37"/>
      <c r="G1717" s="37"/>
      <c r="H1717" s="37"/>
    </row>
    <row r="1718" spans="6:8" x14ac:dyDescent="0.2">
      <c r="F1718" s="37"/>
      <c r="G1718" s="37"/>
      <c r="H1718" s="37"/>
    </row>
    <row r="1719" spans="6:8" x14ac:dyDescent="0.2">
      <c r="F1719" s="37"/>
      <c r="G1719" s="37"/>
      <c r="H1719" s="37"/>
    </row>
    <row r="1720" spans="6:8" x14ac:dyDescent="0.2">
      <c r="F1720" s="37"/>
      <c r="G1720" s="37"/>
      <c r="H1720" s="37"/>
    </row>
    <row r="1721" spans="6:8" x14ac:dyDescent="0.2">
      <c r="F1721" s="37"/>
      <c r="G1721" s="37"/>
      <c r="H1721" s="37"/>
    </row>
    <row r="1722" spans="6:8" x14ac:dyDescent="0.2">
      <c r="F1722" s="37"/>
      <c r="G1722" s="37"/>
      <c r="H1722" s="37"/>
    </row>
    <row r="1723" spans="6:8" x14ac:dyDescent="0.2">
      <c r="F1723" s="37"/>
      <c r="G1723" s="37"/>
      <c r="H1723" s="37"/>
    </row>
    <row r="1724" spans="6:8" x14ac:dyDescent="0.2">
      <c r="F1724" s="37"/>
      <c r="G1724" s="37"/>
      <c r="H1724" s="37"/>
    </row>
    <row r="1725" spans="6:8" x14ac:dyDescent="0.2">
      <c r="F1725" s="37"/>
      <c r="G1725" s="37"/>
      <c r="H1725" s="37"/>
    </row>
    <row r="1726" spans="6:8" x14ac:dyDescent="0.2">
      <c r="F1726" s="37"/>
      <c r="G1726" s="37"/>
      <c r="H1726" s="37"/>
    </row>
    <row r="1727" spans="6:8" x14ac:dyDescent="0.2">
      <c r="F1727" s="37"/>
      <c r="G1727" s="37"/>
      <c r="H1727" s="37"/>
    </row>
    <row r="1728" spans="6:8" x14ac:dyDescent="0.2">
      <c r="F1728" s="37"/>
      <c r="G1728" s="37"/>
      <c r="H1728" s="37"/>
    </row>
    <row r="1729" spans="6:8" x14ac:dyDescent="0.2">
      <c r="F1729" s="37"/>
      <c r="G1729" s="37"/>
      <c r="H1729" s="37"/>
    </row>
    <row r="1730" spans="6:8" x14ac:dyDescent="0.2">
      <c r="F1730" s="37"/>
      <c r="G1730" s="37"/>
      <c r="H1730" s="37"/>
    </row>
    <row r="1731" spans="6:8" x14ac:dyDescent="0.2">
      <c r="F1731" s="37"/>
      <c r="G1731" s="37"/>
      <c r="H1731" s="37"/>
    </row>
    <row r="1732" spans="6:8" x14ac:dyDescent="0.2">
      <c r="F1732" s="37"/>
      <c r="G1732" s="37"/>
      <c r="H1732" s="37"/>
    </row>
    <row r="1733" spans="6:8" x14ac:dyDescent="0.2">
      <c r="F1733" s="37"/>
      <c r="G1733" s="37"/>
      <c r="H1733" s="37"/>
    </row>
    <row r="1734" spans="6:8" x14ac:dyDescent="0.2">
      <c r="F1734" s="37"/>
      <c r="G1734" s="37"/>
      <c r="H1734" s="37"/>
    </row>
    <row r="1735" spans="6:8" x14ac:dyDescent="0.2">
      <c r="F1735" s="37"/>
      <c r="G1735" s="37"/>
      <c r="H1735" s="37"/>
    </row>
    <row r="1736" spans="6:8" x14ac:dyDescent="0.2">
      <c r="F1736" s="37"/>
      <c r="G1736" s="37"/>
      <c r="H1736" s="37"/>
    </row>
    <row r="1737" spans="6:8" x14ac:dyDescent="0.2">
      <c r="F1737" s="37"/>
      <c r="G1737" s="37"/>
      <c r="H1737" s="37"/>
    </row>
    <row r="1738" spans="6:8" x14ac:dyDescent="0.2">
      <c r="F1738" s="37"/>
      <c r="G1738" s="37"/>
      <c r="H1738" s="37"/>
    </row>
    <row r="1739" spans="6:8" x14ac:dyDescent="0.2">
      <c r="F1739" s="37"/>
      <c r="G1739" s="37"/>
      <c r="H1739" s="37"/>
    </row>
    <row r="1740" spans="6:8" x14ac:dyDescent="0.2">
      <c r="F1740" s="37"/>
      <c r="G1740" s="37"/>
      <c r="H1740" s="37"/>
    </row>
    <row r="1741" spans="6:8" x14ac:dyDescent="0.2">
      <c r="F1741" s="37"/>
      <c r="G1741" s="37"/>
      <c r="H1741" s="37"/>
    </row>
    <row r="1742" spans="6:8" x14ac:dyDescent="0.2">
      <c r="F1742" s="37"/>
      <c r="G1742" s="37"/>
      <c r="H1742" s="37"/>
    </row>
    <row r="1743" spans="6:8" x14ac:dyDescent="0.2">
      <c r="F1743" s="37"/>
      <c r="G1743" s="37"/>
      <c r="H1743" s="37"/>
    </row>
    <row r="1744" spans="6:8" x14ac:dyDescent="0.2">
      <c r="F1744" s="37"/>
      <c r="G1744" s="37"/>
      <c r="H1744" s="37"/>
    </row>
    <row r="1745" spans="6:8" x14ac:dyDescent="0.2">
      <c r="F1745" s="37"/>
      <c r="G1745" s="37"/>
      <c r="H1745" s="37"/>
    </row>
    <row r="1746" spans="6:8" x14ac:dyDescent="0.2">
      <c r="F1746" s="37"/>
      <c r="G1746" s="37"/>
      <c r="H1746" s="37"/>
    </row>
    <row r="1747" spans="6:8" x14ac:dyDescent="0.2">
      <c r="F1747" s="37"/>
      <c r="G1747" s="37"/>
      <c r="H1747" s="37"/>
    </row>
    <row r="1748" spans="6:8" x14ac:dyDescent="0.2">
      <c r="F1748" s="37"/>
      <c r="G1748" s="37"/>
      <c r="H1748" s="37"/>
    </row>
    <row r="1749" spans="6:8" x14ac:dyDescent="0.2">
      <c r="F1749" s="37"/>
      <c r="G1749" s="37"/>
      <c r="H1749" s="37"/>
    </row>
    <row r="1750" spans="6:8" x14ac:dyDescent="0.2">
      <c r="F1750" s="37"/>
      <c r="G1750" s="37"/>
      <c r="H1750" s="37"/>
    </row>
    <row r="1751" spans="6:8" x14ac:dyDescent="0.2">
      <c r="F1751" s="37"/>
      <c r="G1751" s="37"/>
      <c r="H1751" s="37"/>
    </row>
    <row r="1752" spans="6:8" x14ac:dyDescent="0.2">
      <c r="F1752" s="37"/>
      <c r="G1752" s="37"/>
      <c r="H1752" s="37"/>
    </row>
    <row r="1753" spans="6:8" x14ac:dyDescent="0.2">
      <c r="F1753" s="37"/>
      <c r="G1753" s="37"/>
      <c r="H1753" s="37"/>
    </row>
    <row r="1754" spans="6:8" x14ac:dyDescent="0.2">
      <c r="F1754" s="37"/>
      <c r="G1754" s="37"/>
      <c r="H1754" s="37"/>
    </row>
    <row r="1755" spans="6:8" x14ac:dyDescent="0.2">
      <c r="F1755" s="37"/>
      <c r="G1755" s="37"/>
      <c r="H1755" s="37"/>
    </row>
    <row r="1756" spans="6:8" x14ac:dyDescent="0.2">
      <c r="F1756" s="37"/>
      <c r="G1756" s="37"/>
      <c r="H1756" s="37"/>
    </row>
    <row r="1757" spans="6:8" x14ac:dyDescent="0.2">
      <c r="F1757" s="37"/>
      <c r="G1757" s="37"/>
      <c r="H1757" s="37"/>
    </row>
    <row r="1758" spans="6:8" x14ac:dyDescent="0.2">
      <c r="F1758" s="37"/>
      <c r="G1758" s="37"/>
      <c r="H1758" s="37"/>
    </row>
    <row r="1759" spans="6:8" x14ac:dyDescent="0.2">
      <c r="F1759" s="37"/>
      <c r="G1759" s="37"/>
      <c r="H1759" s="37"/>
    </row>
    <row r="1760" spans="6:8" x14ac:dyDescent="0.2">
      <c r="F1760" s="37"/>
      <c r="G1760" s="37"/>
      <c r="H1760" s="37"/>
    </row>
    <row r="1761" spans="6:8" x14ac:dyDescent="0.2">
      <c r="F1761" s="37"/>
      <c r="G1761" s="37"/>
      <c r="H1761" s="37"/>
    </row>
    <row r="1762" spans="6:8" x14ac:dyDescent="0.2">
      <c r="F1762" s="37"/>
      <c r="G1762" s="37"/>
      <c r="H1762" s="37"/>
    </row>
    <row r="1763" spans="6:8" x14ac:dyDescent="0.2">
      <c r="F1763" s="37"/>
      <c r="G1763" s="37"/>
      <c r="H1763" s="37"/>
    </row>
    <row r="1764" spans="6:8" x14ac:dyDescent="0.2">
      <c r="F1764" s="37"/>
      <c r="G1764" s="37"/>
      <c r="H1764" s="37"/>
    </row>
    <row r="1765" spans="6:8" x14ac:dyDescent="0.2">
      <c r="F1765" s="37"/>
      <c r="G1765" s="37"/>
      <c r="H1765" s="37"/>
    </row>
    <row r="1766" spans="6:8" x14ac:dyDescent="0.2">
      <c r="F1766" s="37"/>
      <c r="G1766" s="37"/>
      <c r="H1766" s="37"/>
    </row>
    <row r="1767" spans="6:8" x14ac:dyDescent="0.2">
      <c r="F1767" s="37"/>
      <c r="G1767" s="37"/>
      <c r="H1767" s="37"/>
    </row>
    <row r="1768" spans="6:8" x14ac:dyDescent="0.2">
      <c r="F1768" s="37"/>
      <c r="G1768" s="37"/>
      <c r="H1768" s="37"/>
    </row>
    <row r="1769" spans="6:8" x14ac:dyDescent="0.2">
      <c r="F1769" s="37"/>
      <c r="G1769" s="37"/>
      <c r="H1769" s="37"/>
    </row>
    <row r="1770" spans="6:8" x14ac:dyDescent="0.2">
      <c r="F1770" s="37"/>
      <c r="G1770" s="37"/>
      <c r="H1770" s="37"/>
    </row>
    <row r="1771" spans="6:8" x14ac:dyDescent="0.2">
      <c r="F1771" s="37"/>
      <c r="G1771" s="37"/>
      <c r="H1771" s="37"/>
    </row>
    <row r="1772" spans="6:8" x14ac:dyDescent="0.2">
      <c r="F1772" s="37"/>
      <c r="G1772" s="37"/>
      <c r="H1772" s="37"/>
    </row>
    <row r="1773" spans="6:8" x14ac:dyDescent="0.2">
      <c r="F1773" s="37"/>
      <c r="G1773" s="37"/>
      <c r="H1773" s="37"/>
    </row>
    <row r="1774" spans="6:8" x14ac:dyDescent="0.2">
      <c r="F1774" s="37"/>
      <c r="G1774" s="37"/>
      <c r="H1774" s="37"/>
    </row>
    <row r="1775" spans="6:8" x14ac:dyDescent="0.2">
      <c r="F1775" s="37"/>
      <c r="G1775" s="37"/>
      <c r="H1775" s="37"/>
    </row>
    <row r="1776" spans="6:8" x14ac:dyDescent="0.2">
      <c r="F1776" s="37"/>
      <c r="G1776" s="37"/>
      <c r="H1776" s="37"/>
    </row>
    <row r="1777" spans="6:8" x14ac:dyDescent="0.2">
      <c r="F1777" s="37"/>
      <c r="G1777" s="37"/>
      <c r="H1777" s="37"/>
    </row>
    <row r="1778" spans="6:8" x14ac:dyDescent="0.2">
      <c r="F1778" s="37"/>
      <c r="G1778" s="37"/>
      <c r="H1778" s="37"/>
    </row>
    <row r="1779" spans="6:8" x14ac:dyDescent="0.2">
      <c r="F1779" s="37"/>
      <c r="G1779" s="37"/>
      <c r="H1779" s="37"/>
    </row>
    <row r="1780" spans="6:8" x14ac:dyDescent="0.2">
      <c r="F1780" s="37"/>
      <c r="G1780" s="37"/>
      <c r="H1780" s="37"/>
    </row>
    <row r="1781" spans="6:8" x14ac:dyDescent="0.2">
      <c r="F1781" s="37"/>
      <c r="G1781" s="37"/>
      <c r="H1781" s="37"/>
    </row>
    <row r="1782" spans="6:8" x14ac:dyDescent="0.2">
      <c r="F1782" s="37"/>
      <c r="G1782" s="37"/>
      <c r="H1782" s="37"/>
    </row>
    <row r="1783" spans="6:8" x14ac:dyDescent="0.2">
      <c r="F1783" s="37"/>
      <c r="G1783" s="37"/>
      <c r="H1783" s="37"/>
    </row>
    <row r="1784" spans="6:8" x14ac:dyDescent="0.2">
      <c r="F1784" s="37"/>
      <c r="G1784" s="37"/>
      <c r="H1784" s="37"/>
    </row>
    <row r="1785" spans="6:8" x14ac:dyDescent="0.2">
      <c r="F1785" s="37"/>
      <c r="G1785" s="37"/>
      <c r="H1785" s="37"/>
    </row>
    <row r="1786" spans="6:8" x14ac:dyDescent="0.2">
      <c r="F1786" s="37"/>
      <c r="G1786" s="37"/>
      <c r="H1786" s="37"/>
    </row>
    <row r="1787" spans="6:8" x14ac:dyDescent="0.2">
      <c r="F1787" s="37"/>
      <c r="G1787" s="37"/>
      <c r="H1787" s="37"/>
    </row>
    <row r="1788" spans="6:8" x14ac:dyDescent="0.2">
      <c r="F1788" s="37"/>
      <c r="G1788" s="37"/>
      <c r="H1788" s="37"/>
    </row>
    <row r="1789" spans="6:8" x14ac:dyDescent="0.2">
      <c r="F1789" s="37"/>
      <c r="G1789" s="37"/>
      <c r="H1789" s="37"/>
    </row>
    <row r="1790" spans="6:8" x14ac:dyDescent="0.2">
      <c r="F1790" s="37"/>
      <c r="G1790" s="37"/>
      <c r="H1790" s="37"/>
    </row>
    <row r="1791" spans="6:8" x14ac:dyDescent="0.2">
      <c r="F1791" s="37"/>
      <c r="G1791" s="37"/>
      <c r="H1791" s="37"/>
    </row>
    <row r="1792" spans="6:8" x14ac:dyDescent="0.2">
      <c r="F1792" s="37"/>
      <c r="G1792" s="37"/>
      <c r="H1792" s="37"/>
    </row>
    <row r="1793" spans="6:8" x14ac:dyDescent="0.2">
      <c r="F1793" s="37"/>
      <c r="G1793" s="37"/>
      <c r="H1793" s="37"/>
    </row>
    <row r="1794" spans="6:8" x14ac:dyDescent="0.2">
      <c r="F1794" s="37"/>
      <c r="G1794" s="37"/>
      <c r="H1794" s="37"/>
    </row>
    <row r="1795" spans="6:8" x14ac:dyDescent="0.2">
      <c r="F1795" s="37"/>
      <c r="G1795" s="37"/>
      <c r="H1795" s="37"/>
    </row>
    <row r="1796" spans="6:8" x14ac:dyDescent="0.2">
      <c r="F1796" s="37"/>
      <c r="G1796" s="37"/>
      <c r="H1796" s="37"/>
    </row>
    <row r="1797" spans="6:8" x14ac:dyDescent="0.2">
      <c r="F1797" s="37"/>
      <c r="G1797" s="37"/>
      <c r="H1797" s="37"/>
    </row>
    <row r="1798" spans="6:8" x14ac:dyDescent="0.2">
      <c r="F1798" s="37"/>
      <c r="G1798" s="37"/>
      <c r="H1798" s="37"/>
    </row>
    <row r="1799" spans="6:8" x14ac:dyDescent="0.2">
      <c r="F1799" s="37"/>
      <c r="G1799" s="37"/>
      <c r="H1799" s="37"/>
    </row>
    <row r="1800" spans="6:8" x14ac:dyDescent="0.2">
      <c r="F1800" s="37"/>
      <c r="G1800" s="37"/>
      <c r="H1800" s="37"/>
    </row>
    <row r="1801" spans="6:8" x14ac:dyDescent="0.2">
      <c r="F1801" s="37"/>
      <c r="G1801" s="37"/>
      <c r="H1801" s="37"/>
    </row>
    <row r="1802" spans="6:8" x14ac:dyDescent="0.2">
      <c r="F1802" s="37"/>
      <c r="G1802" s="37"/>
      <c r="H1802" s="37"/>
    </row>
    <row r="1803" spans="6:8" x14ac:dyDescent="0.2">
      <c r="F1803" s="37"/>
      <c r="G1803" s="37"/>
      <c r="H1803" s="37"/>
    </row>
    <row r="1804" spans="6:8" x14ac:dyDescent="0.2">
      <c r="F1804" s="37"/>
      <c r="G1804" s="37"/>
      <c r="H1804" s="37"/>
    </row>
    <row r="1805" spans="6:8" x14ac:dyDescent="0.2">
      <c r="F1805" s="37"/>
      <c r="G1805" s="37"/>
      <c r="H1805" s="37"/>
    </row>
    <row r="1806" spans="6:8" x14ac:dyDescent="0.2">
      <c r="F1806" s="37"/>
      <c r="G1806" s="37"/>
      <c r="H1806" s="37"/>
    </row>
    <row r="1807" spans="6:8" x14ac:dyDescent="0.2">
      <c r="F1807" s="37"/>
      <c r="G1807" s="37"/>
      <c r="H1807" s="37"/>
    </row>
    <row r="1808" spans="6:8" x14ac:dyDescent="0.2">
      <c r="F1808" s="37"/>
      <c r="G1808" s="37"/>
      <c r="H1808" s="3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F272"/>
  <sheetViews>
    <sheetView topLeftCell="A4" workbookViewId="0">
      <selection activeCell="D38" sqref="D38"/>
    </sheetView>
  </sheetViews>
  <sheetFormatPr baseColWidth="10" defaultRowHeight="12.75" x14ac:dyDescent="0.2"/>
  <sheetData>
    <row r="2" spans="5:6" x14ac:dyDescent="0.2">
      <c r="E2" s="37"/>
      <c r="F2" s="37"/>
    </row>
    <row r="3" spans="5:6" x14ac:dyDescent="0.2">
      <c r="E3" s="37"/>
      <c r="F3" s="37"/>
    </row>
    <row r="4" spans="5:6" x14ac:dyDescent="0.2">
      <c r="E4" s="37"/>
      <c r="F4" s="37"/>
    </row>
    <row r="5" spans="5:6" x14ac:dyDescent="0.2">
      <c r="E5" s="37"/>
      <c r="F5" s="37"/>
    </row>
    <row r="6" spans="5:6" x14ac:dyDescent="0.2">
      <c r="E6" s="37"/>
      <c r="F6" s="37"/>
    </row>
    <row r="7" spans="5:6" x14ac:dyDescent="0.2">
      <c r="E7" s="37"/>
      <c r="F7" s="37"/>
    </row>
    <row r="8" spans="5:6" x14ac:dyDescent="0.2">
      <c r="E8" s="37"/>
      <c r="F8" s="37"/>
    </row>
    <row r="9" spans="5:6" x14ac:dyDescent="0.2">
      <c r="E9" s="37"/>
      <c r="F9" s="37"/>
    </row>
    <row r="10" spans="5:6" x14ac:dyDescent="0.2">
      <c r="E10" s="37"/>
      <c r="F10" s="37"/>
    </row>
    <row r="11" spans="5:6" x14ac:dyDescent="0.2">
      <c r="E11" s="37"/>
      <c r="F11" s="37"/>
    </row>
    <row r="12" spans="5:6" x14ac:dyDescent="0.2">
      <c r="E12" s="37"/>
      <c r="F12" s="37"/>
    </row>
    <row r="13" spans="5:6" x14ac:dyDescent="0.2">
      <c r="E13" s="37"/>
      <c r="F13" s="37"/>
    </row>
    <row r="14" spans="5:6" x14ac:dyDescent="0.2">
      <c r="E14" s="37"/>
      <c r="F14" s="37"/>
    </row>
    <row r="15" spans="5:6" x14ac:dyDescent="0.2">
      <c r="E15" s="37"/>
      <c r="F15" s="37"/>
    </row>
    <row r="16" spans="5:6" x14ac:dyDescent="0.2">
      <c r="E16" s="37"/>
      <c r="F16" s="37"/>
    </row>
    <row r="17" spans="5:6" x14ac:dyDescent="0.2">
      <c r="E17" s="37"/>
      <c r="F17" s="37"/>
    </row>
    <row r="18" spans="5:6" x14ac:dyDescent="0.2">
      <c r="E18" s="37"/>
      <c r="F18" s="37"/>
    </row>
    <row r="19" spans="5:6" x14ac:dyDescent="0.2">
      <c r="E19" s="37"/>
      <c r="F19" s="37"/>
    </row>
    <row r="20" spans="5:6" x14ac:dyDescent="0.2">
      <c r="E20" s="37"/>
      <c r="F20" s="37"/>
    </row>
    <row r="21" spans="5:6" x14ac:dyDescent="0.2">
      <c r="E21" s="37"/>
      <c r="F21" s="37"/>
    </row>
    <row r="22" spans="5:6" x14ac:dyDescent="0.2">
      <c r="E22" s="37"/>
      <c r="F22" s="37"/>
    </row>
    <row r="23" spans="5:6" x14ac:dyDescent="0.2">
      <c r="E23" s="37"/>
      <c r="F23" s="37"/>
    </row>
    <row r="24" spans="5:6" x14ac:dyDescent="0.2">
      <c r="E24" s="37"/>
      <c r="F24" s="37"/>
    </row>
    <row r="25" spans="5:6" x14ac:dyDescent="0.2">
      <c r="E25" s="37"/>
      <c r="F25" s="37"/>
    </row>
    <row r="26" spans="5:6" x14ac:dyDescent="0.2">
      <c r="E26" s="37"/>
      <c r="F26" s="37"/>
    </row>
    <row r="27" spans="5:6" x14ac:dyDescent="0.2">
      <c r="E27" s="37"/>
      <c r="F27" s="37"/>
    </row>
    <row r="28" spans="5:6" x14ac:dyDescent="0.2">
      <c r="E28" s="37"/>
      <c r="F28" s="37"/>
    </row>
    <row r="29" spans="5:6" x14ac:dyDescent="0.2">
      <c r="E29" s="37"/>
      <c r="F29" s="37"/>
    </row>
    <row r="30" spans="5:6" x14ac:dyDescent="0.2">
      <c r="E30" s="37"/>
      <c r="F30" s="37"/>
    </row>
    <row r="31" spans="5:6" x14ac:dyDescent="0.2">
      <c r="E31" s="37"/>
      <c r="F31" s="37"/>
    </row>
    <row r="32" spans="5:6" x14ac:dyDescent="0.2">
      <c r="E32" s="37"/>
      <c r="F32" s="37"/>
    </row>
    <row r="33" spans="5:6" x14ac:dyDescent="0.2">
      <c r="E33" s="37"/>
      <c r="F33" s="37"/>
    </row>
    <row r="34" spans="5:6" x14ac:dyDescent="0.2">
      <c r="E34" s="37"/>
      <c r="F34" s="37"/>
    </row>
    <row r="35" spans="5:6" x14ac:dyDescent="0.2">
      <c r="E35" s="37"/>
      <c r="F35" s="37"/>
    </row>
    <row r="36" spans="5:6" x14ac:dyDescent="0.2">
      <c r="E36" s="37"/>
      <c r="F36" s="37"/>
    </row>
    <row r="37" spans="5:6" x14ac:dyDescent="0.2">
      <c r="E37" s="37"/>
      <c r="F37" s="37"/>
    </row>
    <row r="38" spans="5:6" x14ac:dyDescent="0.2">
      <c r="E38" s="37"/>
      <c r="F38" s="37"/>
    </row>
    <row r="39" spans="5:6" x14ac:dyDescent="0.2">
      <c r="E39" s="37"/>
      <c r="F39" s="37"/>
    </row>
    <row r="40" spans="5:6" x14ac:dyDescent="0.2">
      <c r="E40" s="37"/>
      <c r="F40" s="37"/>
    </row>
    <row r="41" spans="5:6" x14ac:dyDescent="0.2">
      <c r="E41" s="37"/>
      <c r="F41" s="37"/>
    </row>
    <row r="42" spans="5:6" x14ac:dyDescent="0.2">
      <c r="E42" s="37"/>
      <c r="F42" s="37"/>
    </row>
    <row r="43" spans="5:6" x14ac:dyDescent="0.2">
      <c r="E43" s="37"/>
      <c r="F43" s="37"/>
    </row>
    <row r="44" spans="5:6" x14ac:dyDescent="0.2">
      <c r="E44" s="37"/>
      <c r="F44" s="37"/>
    </row>
    <row r="45" spans="5:6" x14ac:dyDescent="0.2">
      <c r="E45" s="37"/>
      <c r="F45" s="37"/>
    </row>
    <row r="46" spans="5:6" x14ac:dyDescent="0.2">
      <c r="E46" s="37"/>
      <c r="F46" s="37"/>
    </row>
    <row r="47" spans="5:6" x14ac:dyDescent="0.2">
      <c r="E47" s="37"/>
      <c r="F47" s="37"/>
    </row>
    <row r="48" spans="5:6" x14ac:dyDescent="0.2">
      <c r="E48" s="37"/>
      <c r="F48" s="37"/>
    </row>
    <row r="49" spans="5:6" x14ac:dyDescent="0.2">
      <c r="E49" s="37"/>
      <c r="F49" s="37"/>
    </row>
    <row r="50" spans="5:6" x14ac:dyDescent="0.2">
      <c r="E50" s="37"/>
      <c r="F50" s="37"/>
    </row>
    <row r="51" spans="5:6" x14ac:dyDescent="0.2">
      <c r="E51" s="37"/>
      <c r="F51" s="37"/>
    </row>
    <row r="52" spans="5:6" x14ac:dyDescent="0.2">
      <c r="E52" s="37"/>
      <c r="F52" s="37"/>
    </row>
    <row r="53" spans="5:6" x14ac:dyDescent="0.2">
      <c r="E53" s="37"/>
      <c r="F53" s="37"/>
    </row>
    <row r="54" spans="5:6" x14ac:dyDescent="0.2">
      <c r="E54" s="37"/>
      <c r="F54" s="37"/>
    </row>
    <row r="55" spans="5:6" x14ac:dyDescent="0.2">
      <c r="E55" s="37"/>
      <c r="F55" s="37"/>
    </row>
    <row r="56" spans="5:6" x14ac:dyDescent="0.2">
      <c r="E56" s="37"/>
      <c r="F56" s="37"/>
    </row>
    <row r="57" spans="5:6" x14ac:dyDescent="0.2">
      <c r="E57" s="37"/>
      <c r="F57" s="37"/>
    </row>
    <row r="58" spans="5:6" x14ac:dyDescent="0.2">
      <c r="E58" s="37"/>
      <c r="F58" s="37"/>
    </row>
    <row r="59" spans="5:6" x14ac:dyDescent="0.2">
      <c r="E59" s="37"/>
      <c r="F59" s="37"/>
    </row>
    <row r="60" spans="5:6" x14ac:dyDescent="0.2">
      <c r="E60" s="37"/>
      <c r="F60" s="37"/>
    </row>
    <row r="61" spans="5:6" x14ac:dyDescent="0.2">
      <c r="E61" s="37"/>
      <c r="F61" s="37"/>
    </row>
    <row r="62" spans="5:6" x14ac:dyDescent="0.2">
      <c r="E62" s="37"/>
      <c r="F62" s="37"/>
    </row>
    <row r="63" spans="5:6" x14ac:dyDescent="0.2">
      <c r="E63" s="37"/>
      <c r="F63" s="37"/>
    </row>
    <row r="64" spans="5:6" x14ac:dyDescent="0.2">
      <c r="E64" s="37"/>
      <c r="F64" s="37"/>
    </row>
    <row r="65" spans="5:6" x14ac:dyDescent="0.2">
      <c r="E65" s="37"/>
      <c r="F65" s="37"/>
    </row>
    <row r="66" spans="5:6" x14ac:dyDescent="0.2">
      <c r="E66" s="37"/>
      <c r="F66" s="37"/>
    </row>
    <row r="67" spans="5:6" x14ac:dyDescent="0.2">
      <c r="E67" s="37"/>
      <c r="F67" s="37"/>
    </row>
    <row r="68" spans="5:6" x14ac:dyDescent="0.2">
      <c r="E68" s="37"/>
      <c r="F68" s="37"/>
    </row>
    <row r="69" spans="5:6" x14ac:dyDescent="0.2">
      <c r="E69" s="37"/>
      <c r="F69" s="37"/>
    </row>
    <row r="70" spans="5:6" x14ac:dyDescent="0.2">
      <c r="E70" s="37"/>
      <c r="F70" s="37"/>
    </row>
    <row r="71" spans="5:6" x14ac:dyDescent="0.2">
      <c r="E71" s="37"/>
      <c r="F71" s="37"/>
    </row>
    <row r="72" spans="5:6" x14ac:dyDescent="0.2">
      <c r="E72" s="37"/>
      <c r="F72" s="37"/>
    </row>
    <row r="73" spans="5:6" x14ac:dyDescent="0.2">
      <c r="E73" s="37"/>
      <c r="F73" s="37"/>
    </row>
    <row r="74" spans="5:6" x14ac:dyDescent="0.2">
      <c r="E74" s="37"/>
      <c r="F74" s="37"/>
    </row>
    <row r="75" spans="5:6" x14ac:dyDescent="0.2">
      <c r="E75" s="37"/>
      <c r="F75" s="37"/>
    </row>
    <row r="76" spans="5:6" x14ac:dyDescent="0.2">
      <c r="E76" s="37"/>
      <c r="F76" s="37"/>
    </row>
    <row r="77" spans="5:6" x14ac:dyDescent="0.2">
      <c r="E77" s="37"/>
      <c r="F77" s="37"/>
    </row>
    <row r="78" spans="5:6" x14ac:dyDescent="0.2">
      <c r="E78" s="37"/>
      <c r="F78" s="37"/>
    </row>
    <row r="79" spans="5:6" x14ac:dyDescent="0.2">
      <c r="E79" s="37"/>
      <c r="F79" s="37"/>
    </row>
    <row r="80" spans="5:6" x14ac:dyDescent="0.2">
      <c r="E80" s="37"/>
      <c r="F80" s="37"/>
    </row>
    <row r="81" spans="5:6" x14ac:dyDescent="0.2">
      <c r="E81" s="37"/>
      <c r="F81" s="37"/>
    </row>
    <row r="82" spans="5:6" x14ac:dyDescent="0.2">
      <c r="E82" s="37"/>
      <c r="F82" s="37"/>
    </row>
    <row r="83" spans="5:6" x14ac:dyDescent="0.2">
      <c r="E83" s="37"/>
      <c r="F83" s="37"/>
    </row>
    <row r="84" spans="5:6" x14ac:dyDescent="0.2">
      <c r="E84" s="37"/>
      <c r="F84" s="37"/>
    </row>
    <row r="85" spans="5:6" x14ac:dyDescent="0.2">
      <c r="E85" s="37"/>
      <c r="F85" s="37"/>
    </row>
    <row r="86" spans="5:6" x14ac:dyDescent="0.2">
      <c r="E86" s="37"/>
      <c r="F86" s="37"/>
    </row>
    <row r="87" spans="5:6" x14ac:dyDescent="0.2">
      <c r="E87" s="37"/>
      <c r="F87" s="37"/>
    </row>
    <row r="88" spans="5:6" x14ac:dyDescent="0.2">
      <c r="E88" s="37"/>
      <c r="F88" s="37"/>
    </row>
    <row r="89" spans="5:6" x14ac:dyDescent="0.2">
      <c r="E89" s="37"/>
      <c r="F89" s="37"/>
    </row>
    <row r="90" spans="5:6" x14ac:dyDescent="0.2">
      <c r="E90" s="37"/>
      <c r="F90" s="37"/>
    </row>
    <row r="91" spans="5:6" x14ac:dyDescent="0.2">
      <c r="E91" s="37"/>
      <c r="F91" s="37"/>
    </row>
    <row r="92" spans="5:6" x14ac:dyDescent="0.2">
      <c r="E92" s="37"/>
      <c r="F92" s="37"/>
    </row>
    <row r="93" spans="5:6" x14ac:dyDescent="0.2">
      <c r="E93" s="37"/>
      <c r="F93" s="37"/>
    </row>
    <row r="94" spans="5:6" x14ac:dyDescent="0.2">
      <c r="E94" s="37"/>
      <c r="F94" s="37"/>
    </row>
    <row r="95" spans="5:6" x14ac:dyDescent="0.2">
      <c r="E95" s="37"/>
      <c r="F95" s="37"/>
    </row>
    <row r="96" spans="5:6" x14ac:dyDescent="0.2">
      <c r="E96" s="37"/>
      <c r="F96" s="37"/>
    </row>
    <row r="97" spans="5:6" x14ac:dyDescent="0.2">
      <c r="E97" s="37"/>
      <c r="F97" s="37"/>
    </row>
    <row r="98" spans="5:6" x14ac:dyDescent="0.2">
      <c r="E98" s="37"/>
      <c r="F98" s="37"/>
    </row>
    <row r="99" spans="5:6" x14ac:dyDescent="0.2">
      <c r="E99" s="37"/>
      <c r="F99" s="37"/>
    </row>
    <row r="100" spans="5:6" x14ac:dyDescent="0.2">
      <c r="E100" s="37"/>
      <c r="F100" s="37"/>
    </row>
    <row r="101" spans="5:6" x14ac:dyDescent="0.2">
      <c r="E101" s="37"/>
      <c r="F101" s="37"/>
    </row>
    <row r="102" spans="5:6" x14ac:dyDescent="0.2">
      <c r="E102" s="37"/>
      <c r="F102" s="37"/>
    </row>
    <row r="103" spans="5:6" x14ac:dyDescent="0.2">
      <c r="E103" s="37"/>
      <c r="F103" s="37"/>
    </row>
    <row r="104" spans="5:6" x14ac:dyDescent="0.2">
      <c r="E104" s="37"/>
      <c r="F104" s="37"/>
    </row>
    <row r="105" spans="5:6" x14ac:dyDescent="0.2">
      <c r="E105" s="37"/>
      <c r="F105" s="37"/>
    </row>
    <row r="106" spans="5:6" x14ac:dyDescent="0.2">
      <c r="E106" s="37"/>
      <c r="F106" s="37"/>
    </row>
    <row r="107" spans="5:6" x14ac:dyDescent="0.2">
      <c r="E107" s="37"/>
      <c r="F107" s="37"/>
    </row>
    <row r="108" spans="5:6" x14ac:dyDescent="0.2">
      <c r="E108" s="37"/>
      <c r="F108" s="37"/>
    </row>
    <row r="109" spans="5:6" x14ac:dyDescent="0.2">
      <c r="E109" s="37"/>
      <c r="F109" s="37"/>
    </row>
    <row r="110" spans="5:6" x14ac:dyDescent="0.2">
      <c r="E110" s="37"/>
      <c r="F110" s="37"/>
    </row>
    <row r="111" spans="5:6" x14ac:dyDescent="0.2">
      <c r="E111" s="37"/>
      <c r="F111" s="37"/>
    </row>
    <row r="112" spans="5:6" x14ac:dyDescent="0.2">
      <c r="E112" s="37"/>
      <c r="F112" s="37"/>
    </row>
    <row r="113" spans="5:6" x14ac:dyDescent="0.2">
      <c r="E113" s="37"/>
      <c r="F113" s="37"/>
    </row>
    <row r="114" spans="5:6" x14ac:dyDescent="0.2">
      <c r="E114" s="37"/>
      <c r="F114" s="37"/>
    </row>
    <row r="115" spans="5:6" x14ac:dyDescent="0.2">
      <c r="E115" s="37"/>
      <c r="F115" s="37"/>
    </row>
    <row r="116" spans="5:6" x14ac:dyDescent="0.2">
      <c r="E116" s="37"/>
      <c r="F116" s="37"/>
    </row>
    <row r="117" spans="5:6" x14ac:dyDescent="0.2">
      <c r="E117" s="37"/>
      <c r="F117" s="37"/>
    </row>
    <row r="118" spans="5:6" x14ac:dyDescent="0.2">
      <c r="E118" s="37"/>
      <c r="F118" s="37"/>
    </row>
    <row r="119" spans="5:6" x14ac:dyDescent="0.2">
      <c r="E119" s="37"/>
      <c r="F119" s="37"/>
    </row>
    <row r="120" spans="5:6" x14ac:dyDescent="0.2">
      <c r="E120" s="37"/>
      <c r="F120" s="37"/>
    </row>
    <row r="121" spans="5:6" x14ac:dyDescent="0.2">
      <c r="E121" s="37"/>
      <c r="F121" s="37"/>
    </row>
    <row r="122" spans="5:6" x14ac:dyDescent="0.2">
      <c r="E122" s="37"/>
      <c r="F122" s="37"/>
    </row>
    <row r="123" spans="5:6" x14ac:dyDescent="0.2">
      <c r="E123" s="37"/>
      <c r="F123" s="37"/>
    </row>
    <row r="124" spans="5:6" x14ac:dyDescent="0.2">
      <c r="E124" s="37"/>
      <c r="F124" s="37"/>
    </row>
    <row r="125" spans="5:6" x14ac:dyDescent="0.2">
      <c r="E125" s="37"/>
      <c r="F125" s="37"/>
    </row>
    <row r="126" spans="5:6" x14ac:dyDescent="0.2">
      <c r="E126" s="37"/>
      <c r="F126" s="37"/>
    </row>
    <row r="127" spans="5:6" x14ac:dyDescent="0.2">
      <c r="E127" s="37"/>
      <c r="F127" s="37"/>
    </row>
    <row r="128" spans="5:6" x14ac:dyDescent="0.2">
      <c r="E128" s="37"/>
      <c r="F128" s="37"/>
    </row>
    <row r="129" spans="5:6" x14ac:dyDescent="0.2">
      <c r="E129" s="37"/>
      <c r="F129" s="37"/>
    </row>
    <row r="130" spans="5:6" x14ac:dyDescent="0.2">
      <c r="E130" s="37"/>
      <c r="F130" s="37"/>
    </row>
    <row r="131" spans="5:6" x14ac:dyDescent="0.2">
      <c r="E131" s="37"/>
      <c r="F131" s="37"/>
    </row>
    <row r="132" spans="5:6" x14ac:dyDescent="0.2">
      <c r="E132" s="37"/>
      <c r="F132" s="37"/>
    </row>
    <row r="133" spans="5:6" x14ac:dyDescent="0.2">
      <c r="E133" s="37"/>
      <c r="F133" s="37"/>
    </row>
    <row r="134" spans="5:6" x14ac:dyDescent="0.2">
      <c r="E134" s="37"/>
      <c r="F134" s="37"/>
    </row>
    <row r="135" spans="5:6" x14ac:dyDescent="0.2">
      <c r="E135" s="37"/>
      <c r="F135" s="37"/>
    </row>
    <row r="136" spans="5:6" x14ac:dyDescent="0.2">
      <c r="E136" s="37"/>
      <c r="F136" s="37"/>
    </row>
    <row r="137" spans="5:6" x14ac:dyDescent="0.2">
      <c r="E137" s="37"/>
      <c r="F137" s="37"/>
    </row>
    <row r="138" spans="5:6" x14ac:dyDescent="0.2">
      <c r="E138" s="37"/>
      <c r="F138" s="37"/>
    </row>
    <row r="139" spans="5:6" x14ac:dyDescent="0.2">
      <c r="E139" s="37"/>
      <c r="F139" s="37"/>
    </row>
    <row r="140" spans="5:6" x14ac:dyDescent="0.2">
      <c r="E140" s="37"/>
      <c r="F140" s="37"/>
    </row>
    <row r="141" spans="5:6" x14ac:dyDescent="0.2">
      <c r="E141" s="37"/>
      <c r="F141" s="37"/>
    </row>
    <row r="142" spans="5:6" x14ac:dyDescent="0.2">
      <c r="E142" s="37"/>
      <c r="F142" s="37"/>
    </row>
    <row r="143" spans="5:6" x14ac:dyDescent="0.2">
      <c r="E143" s="37"/>
      <c r="F143" s="37"/>
    </row>
    <row r="144" spans="5:6" x14ac:dyDescent="0.2">
      <c r="E144" s="37"/>
      <c r="F144" s="37"/>
    </row>
    <row r="145" spans="5:6" x14ac:dyDescent="0.2">
      <c r="E145" s="37"/>
      <c r="F145" s="37"/>
    </row>
    <row r="146" spans="5:6" x14ac:dyDescent="0.2">
      <c r="E146" s="37"/>
      <c r="F146" s="37"/>
    </row>
    <row r="147" spans="5:6" x14ac:dyDescent="0.2">
      <c r="E147" s="37"/>
      <c r="F147" s="37"/>
    </row>
    <row r="148" spans="5:6" x14ac:dyDescent="0.2">
      <c r="E148" s="37"/>
      <c r="F148" s="37"/>
    </row>
    <row r="149" spans="5:6" x14ac:dyDescent="0.2">
      <c r="E149" s="37"/>
      <c r="F149" s="37"/>
    </row>
    <row r="150" spans="5:6" x14ac:dyDescent="0.2">
      <c r="E150" s="37"/>
      <c r="F150" s="37"/>
    </row>
    <row r="151" spans="5:6" x14ac:dyDescent="0.2">
      <c r="E151" s="37"/>
      <c r="F151" s="37"/>
    </row>
    <row r="152" spans="5:6" x14ac:dyDescent="0.2">
      <c r="E152" s="37"/>
      <c r="F152" s="37"/>
    </row>
    <row r="153" spans="5:6" x14ac:dyDescent="0.2">
      <c r="E153" s="37"/>
      <c r="F153" s="37"/>
    </row>
    <row r="154" spans="5:6" x14ac:dyDescent="0.2">
      <c r="E154" s="37"/>
      <c r="F154" s="37"/>
    </row>
    <row r="155" spans="5:6" x14ac:dyDescent="0.2">
      <c r="E155" s="37"/>
      <c r="F155" s="37"/>
    </row>
    <row r="156" spans="5:6" x14ac:dyDescent="0.2">
      <c r="E156" s="37"/>
      <c r="F156" s="37"/>
    </row>
    <row r="157" spans="5:6" x14ac:dyDescent="0.2">
      <c r="E157" s="37"/>
      <c r="F157" s="37"/>
    </row>
    <row r="158" spans="5:6" x14ac:dyDescent="0.2">
      <c r="E158" s="37"/>
      <c r="F158" s="37"/>
    </row>
    <row r="159" spans="5:6" x14ac:dyDescent="0.2">
      <c r="E159" s="37"/>
      <c r="F159" s="37"/>
    </row>
    <row r="160" spans="5:6" x14ac:dyDescent="0.2">
      <c r="E160" s="37"/>
      <c r="F160" s="37"/>
    </row>
    <row r="161" spans="5:6" x14ac:dyDescent="0.2">
      <c r="E161" s="37"/>
      <c r="F161" s="37"/>
    </row>
    <row r="162" spans="5:6" x14ac:dyDescent="0.2">
      <c r="E162" s="37"/>
      <c r="F162" s="37"/>
    </row>
    <row r="163" spans="5:6" x14ac:dyDescent="0.2">
      <c r="E163" s="37"/>
      <c r="F163" s="37"/>
    </row>
    <row r="164" spans="5:6" x14ac:dyDescent="0.2">
      <c r="E164" s="37"/>
      <c r="F164" s="37"/>
    </row>
    <row r="165" spans="5:6" x14ac:dyDescent="0.2">
      <c r="E165" s="37"/>
      <c r="F165" s="37"/>
    </row>
    <row r="166" spans="5:6" x14ac:dyDescent="0.2">
      <c r="E166" s="37"/>
      <c r="F166" s="37"/>
    </row>
    <row r="167" spans="5:6" x14ac:dyDescent="0.2">
      <c r="E167" s="37"/>
      <c r="F167" s="37"/>
    </row>
    <row r="168" spans="5:6" x14ac:dyDescent="0.2">
      <c r="E168" s="37"/>
      <c r="F168" s="37"/>
    </row>
    <row r="169" spans="5:6" x14ac:dyDescent="0.2">
      <c r="E169" s="37"/>
      <c r="F169" s="37"/>
    </row>
    <row r="170" spans="5:6" x14ac:dyDescent="0.2">
      <c r="E170" s="37"/>
      <c r="F170" s="37"/>
    </row>
    <row r="171" spans="5:6" x14ac:dyDescent="0.2">
      <c r="E171" s="37"/>
      <c r="F171" s="37"/>
    </row>
    <row r="172" spans="5:6" x14ac:dyDescent="0.2">
      <c r="E172" s="37"/>
      <c r="F172" s="37"/>
    </row>
    <row r="173" spans="5:6" x14ac:dyDescent="0.2">
      <c r="E173" s="37"/>
      <c r="F173" s="37"/>
    </row>
    <row r="174" spans="5:6" x14ac:dyDescent="0.2">
      <c r="E174" s="37"/>
      <c r="F174" s="37"/>
    </row>
    <row r="175" spans="5:6" x14ac:dyDescent="0.2">
      <c r="E175" s="37"/>
      <c r="F175" s="37"/>
    </row>
    <row r="176" spans="5:6" x14ac:dyDescent="0.2">
      <c r="E176" s="37"/>
      <c r="F176" s="37"/>
    </row>
    <row r="177" spans="5:6" x14ac:dyDescent="0.2">
      <c r="E177" s="37"/>
      <c r="F177" s="37"/>
    </row>
    <row r="178" spans="5:6" x14ac:dyDescent="0.2">
      <c r="E178" s="37"/>
      <c r="F178" s="37"/>
    </row>
    <row r="179" spans="5:6" x14ac:dyDescent="0.2">
      <c r="E179" s="37"/>
      <c r="F179" s="37"/>
    </row>
    <row r="180" spans="5:6" x14ac:dyDescent="0.2">
      <c r="E180" s="37"/>
      <c r="F180" s="37"/>
    </row>
    <row r="181" spans="5:6" x14ac:dyDescent="0.2">
      <c r="E181" s="37"/>
      <c r="F181" s="37"/>
    </row>
    <row r="182" spans="5:6" x14ac:dyDescent="0.2">
      <c r="E182" s="37"/>
      <c r="F182" s="37"/>
    </row>
    <row r="183" spans="5:6" x14ac:dyDescent="0.2">
      <c r="E183" s="37"/>
      <c r="F183" s="37"/>
    </row>
    <row r="184" spans="5:6" x14ac:dyDescent="0.2">
      <c r="E184" s="37"/>
      <c r="F184" s="37"/>
    </row>
    <row r="185" spans="5:6" x14ac:dyDescent="0.2">
      <c r="E185" s="37"/>
      <c r="F185" s="37"/>
    </row>
    <row r="186" spans="5:6" x14ac:dyDescent="0.2">
      <c r="E186" s="37"/>
      <c r="F186" s="37"/>
    </row>
    <row r="187" spans="5:6" x14ac:dyDescent="0.2">
      <c r="E187" s="37"/>
      <c r="F187" s="37"/>
    </row>
    <row r="188" spans="5:6" x14ac:dyDescent="0.2">
      <c r="E188" s="37"/>
      <c r="F188" s="37"/>
    </row>
    <row r="189" spans="5:6" x14ac:dyDescent="0.2">
      <c r="E189" s="37"/>
      <c r="F189" s="37"/>
    </row>
    <row r="190" spans="5:6" x14ac:dyDescent="0.2">
      <c r="E190" s="37"/>
      <c r="F190" s="37"/>
    </row>
    <row r="191" spans="5:6" x14ac:dyDescent="0.2">
      <c r="E191" s="37"/>
      <c r="F191" s="37"/>
    </row>
    <row r="192" spans="5:6" x14ac:dyDescent="0.2">
      <c r="E192" s="37"/>
      <c r="F192" s="37"/>
    </row>
    <row r="193" spans="5:6" x14ac:dyDescent="0.2">
      <c r="E193" s="37"/>
      <c r="F193" s="37"/>
    </row>
    <row r="194" spans="5:6" x14ac:dyDescent="0.2">
      <c r="E194" s="37"/>
      <c r="F194" s="37"/>
    </row>
    <row r="195" spans="5:6" x14ac:dyDescent="0.2">
      <c r="E195" s="37"/>
      <c r="F195" s="37"/>
    </row>
    <row r="196" spans="5:6" x14ac:dyDescent="0.2">
      <c r="E196" s="37"/>
      <c r="F196" s="37"/>
    </row>
    <row r="197" spans="5:6" x14ac:dyDescent="0.2">
      <c r="E197" s="37"/>
      <c r="F197" s="37"/>
    </row>
    <row r="198" spans="5:6" x14ac:dyDescent="0.2">
      <c r="E198" s="37"/>
      <c r="F198" s="37"/>
    </row>
    <row r="199" spans="5:6" x14ac:dyDescent="0.2">
      <c r="E199" s="37"/>
      <c r="F199" s="37"/>
    </row>
    <row r="200" spans="5:6" x14ac:dyDescent="0.2">
      <c r="E200" s="37"/>
      <c r="F200" s="37"/>
    </row>
    <row r="201" spans="5:6" x14ac:dyDescent="0.2">
      <c r="E201" s="37"/>
      <c r="F201" s="37"/>
    </row>
    <row r="202" spans="5:6" x14ac:dyDescent="0.2">
      <c r="E202" s="37"/>
      <c r="F202" s="37"/>
    </row>
    <row r="203" spans="5:6" x14ac:dyDescent="0.2">
      <c r="E203" s="37"/>
      <c r="F203" s="37"/>
    </row>
    <row r="204" spans="5:6" x14ac:dyDescent="0.2">
      <c r="E204" s="37"/>
      <c r="F204" s="37"/>
    </row>
    <row r="205" spans="5:6" x14ac:dyDescent="0.2">
      <c r="E205" s="37"/>
      <c r="F205" s="37"/>
    </row>
    <row r="206" spans="5:6" x14ac:dyDescent="0.2">
      <c r="E206" s="37"/>
      <c r="F206" s="37"/>
    </row>
    <row r="207" spans="5:6" x14ac:dyDescent="0.2">
      <c r="E207" s="37"/>
      <c r="F207" s="37"/>
    </row>
    <row r="208" spans="5:6" x14ac:dyDescent="0.2">
      <c r="E208" s="37"/>
      <c r="F208" s="37"/>
    </row>
    <row r="209" spans="5:6" x14ac:dyDescent="0.2">
      <c r="E209" s="37"/>
      <c r="F209" s="37"/>
    </row>
    <row r="210" spans="5:6" x14ac:dyDescent="0.2">
      <c r="E210" s="37"/>
      <c r="F210" s="37"/>
    </row>
    <row r="211" spans="5:6" x14ac:dyDescent="0.2">
      <c r="E211" s="37"/>
      <c r="F211" s="37"/>
    </row>
    <row r="212" spans="5:6" x14ac:dyDescent="0.2">
      <c r="E212" s="37"/>
      <c r="F212" s="37"/>
    </row>
    <row r="213" spans="5:6" x14ac:dyDescent="0.2">
      <c r="E213" s="37"/>
      <c r="F213" s="37"/>
    </row>
    <row r="214" spans="5:6" x14ac:dyDescent="0.2">
      <c r="E214" s="37"/>
      <c r="F214" s="37"/>
    </row>
    <row r="215" spans="5:6" x14ac:dyDescent="0.2">
      <c r="E215" s="37"/>
      <c r="F215" s="37"/>
    </row>
    <row r="216" spans="5:6" x14ac:dyDescent="0.2">
      <c r="E216" s="37"/>
      <c r="F216" s="37"/>
    </row>
    <row r="217" spans="5:6" x14ac:dyDescent="0.2">
      <c r="E217" s="37"/>
      <c r="F217" s="37"/>
    </row>
    <row r="218" spans="5:6" x14ac:dyDescent="0.2">
      <c r="E218" s="37"/>
      <c r="F218" s="37"/>
    </row>
    <row r="219" spans="5:6" x14ac:dyDescent="0.2">
      <c r="E219" s="37"/>
      <c r="F219" s="37"/>
    </row>
    <row r="220" spans="5:6" x14ac:dyDescent="0.2">
      <c r="E220" s="37"/>
      <c r="F220" s="37"/>
    </row>
    <row r="221" spans="5:6" x14ac:dyDescent="0.2">
      <c r="E221" s="37"/>
      <c r="F221" s="37"/>
    </row>
    <row r="222" spans="5:6" x14ac:dyDescent="0.2">
      <c r="E222" s="37"/>
      <c r="F222" s="37"/>
    </row>
    <row r="223" spans="5:6" x14ac:dyDescent="0.2">
      <c r="E223" s="37"/>
      <c r="F223" s="37"/>
    </row>
    <row r="224" spans="5:6" x14ac:dyDescent="0.2">
      <c r="E224" s="37"/>
      <c r="F224" s="37"/>
    </row>
    <row r="225" spans="5:6" x14ac:dyDescent="0.2">
      <c r="E225" s="37"/>
      <c r="F225" s="37"/>
    </row>
    <row r="226" spans="5:6" x14ac:dyDescent="0.2">
      <c r="E226" s="37"/>
      <c r="F226" s="37"/>
    </row>
    <row r="227" spans="5:6" x14ac:dyDescent="0.2">
      <c r="E227" s="37"/>
      <c r="F227" s="37"/>
    </row>
    <row r="228" spans="5:6" x14ac:dyDescent="0.2">
      <c r="E228" s="37"/>
      <c r="F228" s="37"/>
    </row>
    <row r="229" spans="5:6" x14ac:dyDescent="0.2">
      <c r="E229" s="37"/>
      <c r="F229" s="37"/>
    </row>
    <row r="230" spans="5:6" x14ac:dyDescent="0.2">
      <c r="E230" s="37"/>
      <c r="F230" s="37"/>
    </row>
    <row r="231" spans="5:6" x14ac:dyDescent="0.2">
      <c r="E231" s="37"/>
      <c r="F231" s="37"/>
    </row>
    <row r="232" spans="5:6" x14ac:dyDescent="0.2">
      <c r="E232" s="37"/>
      <c r="F232" s="37"/>
    </row>
    <row r="233" spans="5:6" x14ac:dyDescent="0.2">
      <c r="E233" s="37"/>
      <c r="F233" s="37"/>
    </row>
    <row r="234" spans="5:6" x14ac:dyDescent="0.2">
      <c r="E234" s="37"/>
      <c r="F234" s="37"/>
    </row>
    <row r="235" spans="5:6" x14ac:dyDescent="0.2">
      <c r="E235" s="37"/>
      <c r="F235" s="37"/>
    </row>
    <row r="236" spans="5:6" x14ac:dyDescent="0.2">
      <c r="E236" s="37"/>
      <c r="F236" s="37"/>
    </row>
    <row r="237" spans="5:6" x14ac:dyDescent="0.2">
      <c r="E237" s="37"/>
      <c r="F237" s="37"/>
    </row>
    <row r="238" spans="5:6" x14ac:dyDescent="0.2">
      <c r="E238" s="37"/>
      <c r="F238" s="37"/>
    </row>
    <row r="239" spans="5:6" x14ac:dyDescent="0.2">
      <c r="E239" s="37"/>
      <c r="F239" s="37"/>
    </row>
    <row r="240" spans="5:6" x14ac:dyDescent="0.2">
      <c r="E240" s="37"/>
      <c r="F240" s="37"/>
    </row>
    <row r="241" spans="5:6" x14ac:dyDescent="0.2">
      <c r="E241" s="37"/>
      <c r="F241" s="37"/>
    </row>
    <row r="242" spans="5:6" x14ac:dyDescent="0.2">
      <c r="E242" s="37"/>
      <c r="F242" s="37"/>
    </row>
    <row r="243" spans="5:6" x14ac:dyDescent="0.2">
      <c r="E243" s="37"/>
      <c r="F243" s="37"/>
    </row>
    <row r="244" spans="5:6" x14ac:dyDescent="0.2">
      <c r="E244" s="37"/>
      <c r="F244" s="37"/>
    </row>
    <row r="245" spans="5:6" x14ac:dyDescent="0.2">
      <c r="E245" s="37"/>
      <c r="F245" s="37"/>
    </row>
    <row r="246" spans="5:6" x14ac:dyDescent="0.2">
      <c r="E246" s="37"/>
      <c r="F246" s="37"/>
    </row>
    <row r="247" spans="5:6" x14ac:dyDescent="0.2">
      <c r="E247" s="37"/>
      <c r="F247" s="37"/>
    </row>
    <row r="248" spans="5:6" x14ac:dyDescent="0.2">
      <c r="E248" s="37"/>
      <c r="F248" s="37"/>
    </row>
    <row r="249" spans="5:6" x14ac:dyDescent="0.2">
      <c r="E249" s="37"/>
      <c r="F249" s="37"/>
    </row>
    <row r="250" spans="5:6" x14ac:dyDescent="0.2">
      <c r="E250" s="37"/>
      <c r="F250" s="37"/>
    </row>
    <row r="251" spans="5:6" x14ac:dyDescent="0.2">
      <c r="E251" s="37"/>
      <c r="F251" s="37"/>
    </row>
    <row r="252" spans="5:6" x14ac:dyDescent="0.2">
      <c r="E252" s="37"/>
      <c r="F252" s="37"/>
    </row>
    <row r="253" spans="5:6" x14ac:dyDescent="0.2">
      <c r="E253" s="37"/>
      <c r="F253" s="37"/>
    </row>
    <row r="254" spans="5:6" x14ac:dyDescent="0.2">
      <c r="E254" s="37"/>
      <c r="F254" s="37"/>
    </row>
    <row r="255" spans="5:6" x14ac:dyDescent="0.2">
      <c r="E255" s="37"/>
      <c r="F255" s="37"/>
    </row>
    <row r="256" spans="5:6" x14ac:dyDescent="0.2">
      <c r="E256" s="37"/>
      <c r="F256" s="37"/>
    </row>
    <row r="257" spans="5:6" x14ac:dyDescent="0.2">
      <c r="E257" s="37"/>
      <c r="F257" s="37"/>
    </row>
    <row r="258" spans="5:6" x14ac:dyDescent="0.2">
      <c r="E258" s="37"/>
      <c r="F258" s="37"/>
    </row>
    <row r="259" spans="5:6" x14ac:dyDescent="0.2">
      <c r="E259" s="37"/>
      <c r="F259" s="37"/>
    </row>
    <row r="260" spans="5:6" x14ac:dyDescent="0.2">
      <c r="E260" s="37"/>
      <c r="F260" s="37"/>
    </row>
    <row r="261" spans="5:6" x14ac:dyDescent="0.2">
      <c r="E261" s="37"/>
      <c r="F261" s="37"/>
    </row>
    <row r="262" spans="5:6" x14ac:dyDescent="0.2">
      <c r="E262" s="37"/>
      <c r="F262" s="37"/>
    </row>
    <row r="263" spans="5:6" x14ac:dyDescent="0.2">
      <c r="E263" s="37"/>
      <c r="F263" s="37"/>
    </row>
    <row r="264" spans="5:6" x14ac:dyDescent="0.2">
      <c r="E264" s="37"/>
      <c r="F264" s="37"/>
    </row>
    <row r="265" spans="5:6" x14ac:dyDescent="0.2">
      <c r="E265" s="37"/>
      <c r="F265" s="37"/>
    </row>
    <row r="266" spans="5:6" x14ac:dyDescent="0.2">
      <c r="E266" s="37"/>
      <c r="F266" s="37"/>
    </row>
    <row r="267" spans="5:6" x14ac:dyDescent="0.2">
      <c r="E267" s="37"/>
      <c r="F267" s="37"/>
    </row>
    <row r="268" spans="5:6" x14ac:dyDescent="0.2">
      <c r="E268" s="37"/>
      <c r="F268" s="37"/>
    </row>
    <row r="269" spans="5:6" x14ac:dyDescent="0.2">
      <c r="E269" s="37"/>
      <c r="F269" s="37"/>
    </row>
    <row r="270" spans="5:6" x14ac:dyDescent="0.2">
      <c r="E270" s="37"/>
      <c r="F270" s="37"/>
    </row>
    <row r="271" spans="5:6" x14ac:dyDescent="0.2">
      <c r="E271" s="37"/>
      <c r="F271" s="37"/>
    </row>
    <row r="272" spans="5:6" x14ac:dyDescent="0.2">
      <c r="E272" s="37"/>
      <c r="F272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Alumnos </vt:lpstr>
      <vt:lpstr>CONVENIOS</vt:lpstr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Servicio de Informática</cp:lastModifiedBy>
  <cp:lastPrinted>2015-09-22T12:03:01Z</cp:lastPrinted>
  <dcterms:created xsi:type="dcterms:W3CDTF">2008-04-21T21:08:27Z</dcterms:created>
  <dcterms:modified xsi:type="dcterms:W3CDTF">2016-04-19T11:42:23Z</dcterms:modified>
</cp:coreProperties>
</file>